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LICITAÇÕES 2024\PASTA - CONCORRÊNCIA ELETRÔNICA\"/>
    </mc:Choice>
  </mc:AlternateContent>
  <bookViews>
    <workbookView xWindow="0" yWindow="0" windowWidth="28800" windowHeight="12435"/>
  </bookViews>
  <sheets>
    <sheet name="Orçamento Sintét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H80" i="1"/>
  <c r="H78" i="1"/>
  <c r="I78" i="1" s="1"/>
  <c r="I77" i="1"/>
  <c r="H77" i="1"/>
  <c r="I76" i="1"/>
  <c r="H76" i="1"/>
  <c r="H75" i="1"/>
  <c r="I75" i="1" s="1"/>
  <c r="I73" i="1"/>
  <c r="H73" i="1"/>
  <c r="I72" i="1"/>
  <c r="H72" i="1"/>
  <c r="H71" i="1"/>
  <c r="I71" i="1" s="1"/>
  <c r="H70" i="1"/>
  <c r="I70" i="1" s="1"/>
  <c r="H69" i="1"/>
  <c r="I69" i="1" s="1"/>
  <c r="I67" i="1"/>
  <c r="H67" i="1"/>
  <c r="H66" i="1"/>
  <c r="I66" i="1" s="1"/>
  <c r="I65" i="1"/>
  <c r="H65" i="1"/>
  <c r="I63" i="1"/>
  <c r="H63" i="1"/>
  <c r="H62" i="1"/>
  <c r="I62" i="1" s="1"/>
  <c r="H61" i="1"/>
  <c r="I61" i="1" s="1"/>
  <c r="H60" i="1"/>
  <c r="I60" i="1" s="1"/>
  <c r="H58" i="1"/>
  <c r="I58" i="1" s="1"/>
  <c r="H57" i="1"/>
  <c r="I57" i="1" s="1"/>
  <c r="H56" i="1"/>
  <c r="I56" i="1" s="1"/>
  <c r="I55" i="1"/>
  <c r="H55" i="1"/>
  <c r="H53" i="1"/>
  <c r="I53" i="1" s="1"/>
  <c r="I52" i="1"/>
  <c r="H52" i="1"/>
  <c r="I51" i="1"/>
  <c r="H51" i="1"/>
  <c r="H50" i="1"/>
  <c r="I50" i="1" s="1"/>
  <c r="H49" i="1"/>
  <c r="I49" i="1" s="1"/>
  <c r="H48" i="1"/>
  <c r="I48" i="1" s="1"/>
  <c r="H46" i="1"/>
  <c r="I46" i="1" s="1"/>
  <c r="H45" i="1"/>
  <c r="I45" i="1" s="1"/>
  <c r="H44" i="1"/>
  <c r="I44" i="1" s="1"/>
  <c r="I43" i="1"/>
  <c r="H43" i="1"/>
  <c r="H41" i="1"/>
  <c r="I41" i="1" s="1"/>
  <c r="I40" i="1"/>
  <c r="H40" i="1"/>
  <c r="I39" i="1"/>
  <c r="H39" i="1"/>
  <c r="H38" i="1"/>
  <c r="I38" i="1" s="1"/>
  <c r="H37" i="1"/>
  <c r="I37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I27" i="1"/>
  <c r="H27" i="1"/>
  <c r="I26" i="1"/>
  <c r="H26" i="1"/>
  <c r="H25" i="1"/>
  <c r="I25" i="1" s="1"/>
  <c r="H24" i="1"/>
  <c r="I24" i="1" s="1"/>
  <c r="H23" i="1"/>
  <c r="I23" i="1" s="1"/>
  <c r="H22" i="1"/>
  <c r="I22" i="1" s="1"/>
  <c r="H19" i="1"/>
  <c r="I19" i="1" s="1"/>
  <c r="H18" i="1"/>
  <c r="I18" i="1" s="1"/>
  <c r="H17" i="1"/>
  <c r="I17" i="1" s="1"/>
  <c r="H16" i="1"/>
  <c r="I16" i="1" s="1"/>
  <c r="I15" i="1"/>
  <c r="H15" i="1"/>
  <c r="I14" i="1"/>
  <c r="H14" i="1"/>
  <c r="H13" i="1"/>
  <c r="I13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</calcChain>
</file>

<file path=xl/sharedStrings.xml><?xml version="1.0" encoding="utf-8"?>
<sst xmlns="http://schemas.openxmlformats.org/spreadsheetml/2006/main" count="357" uniqueCount="237">
  <si>
    <t>Obra</t>
  </si>
  <si>
    <t>Bancos</t>
  </si>
  <si>
    <t>B.D.I.</t>
  </si>
  <si>
    <t>Encargos Sociais</t>
  </si>
  <si>
    <t>SIDROLÂNDIA - PONTE VISTA ALEGRE</t>
  </si>
  <si>
    <t xml:space="preserve">SINAPI - 11/2023 - Mato Grosso do Sul
SICRO3 - 07/2023 - Mato Grosso do Sul
</t>
  </si>
  <si>
    <t>30,74%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</si>
  <si>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</si>
  <si>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</si>
  <si>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</si>
  <si>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</si>
  <si>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</si>
  <si>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</si>
  <si>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</si>
  <si>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</si>
  <si>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</si>
  <si>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</si>
  <si>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</si>
  <si>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1.1 </t>
  </si>
  <si>
    <t>SERVIÇOS PRELIMINARES</t>
  </si>
  <si>
    <t xml:space="preserve"> 1.1.1 </t>
  </si>
  <si>
    <t xml:space="preserve"> IUS0001 </t>
  </si>
  <si>
    <t>Próprio</t>
  </si>
  <si>
    <t>Placa de obra em chapa de aço galvanizado (REF 74209/001 descontinuado em 01/01/2020)</t>
  </si>
  <si>
    <t>m²</t>
  </si>
  <si>
    <t xml:space="preserve"> 1.1.2 </t>
  </si>
  <si>
    <t xml:space="preserve"> 98525 </t>
  </si>
  <si>
    <t>SINAPI</t>
  </si>
  <si>
    <t>LIMPEZA MECANIZADA DE CAMADA VEGETAL, VEGETAÇÃO E PEQUENAS ÁRVORES (DIÂMETRO DE TRONCO MENOR QUE 0,20 M), COM TRATOR DE ESTEIRAS.AF_05/2018</t>
  </si>
  <si>
    <t xml:space="preserve"> 1.1.3 </t>
  </si>
  <si>
    <t xml:space="preserve"> 2003864 </t>
  </si>
  <si>
    <t>SICRO3</t>
  </si>
  <si>
    <t>Esgotamento de água com bomba submersa</t>
  </si>
  <si>
    <t>h</t>
  </si>
  <si>
    <t xml:space="preserve"> 1.1.4 </t>
  </si>
  <si>
    <t xml:space="preserve"> 93212 </t>
  </si>
  <si>
    <t>EXECUÇÃO DE SANITÁRIO E VESTIÁRIO EM CANTEIRO DE OBRA EM CHAPA DE MADEIRA COMPENSADA, NÃO INCLUSO MOBILIÁRIO. AF_02/2016</t>
  </si>
  <si>
    <t xml:space="preserve"> 1.1.5 </t>
  </si>
  <si>
    <t xml:space="preserve"> 93210 </t>
  </si>
  <si>
    <t>EXECUÇÃO DE REFEITÓRIO EM CANTEIRO DE OBRA EM CHAPA DE MADEIRA COMPENSADA, NÃO INCLUSO MOBILIÁRIO E EQUIPAMENTOS. AF_02/2016</t>
  </si>
  <si>
    <t xml:space="preserve"> 1.1.6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</si>
  <si>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</si>
  <si>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</si>
  <si>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</si>
  <si>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1.2 </t>
  </si>
  <si>
    <t>FUNDAÇÃO - ESTACAS + BLOCO DE COROAMENTO</t>
  </si>
  <si>
    <t xml:space="preserve"> 1.2.1 </t>
  </si>
  <si>
    <t xml:space="preserve"> 101230 </t>
  </si>
  <si>
    <t>ESCAVAÇÃO VERTICAL PARA INFRAESTRUTURA, COM CARGA, DESCARGA E TRANSPORTE DE SOLO DE 1ª CATEGORIA, COM ESCAVADEIRA HIDRÁULICA (CAÇAMBA: 0,8 M³ / 111 HP), FROTA DE 3 CAMINHÕES BASCULANTES DE 14 M³, DMT ATÉ 1 KM E VELOCIDADE MÉDIA14 KM/H. AF_05/2020</t>
  </si>
  <si>
    <t>m³</t>
  </si>
  <si>
    <t xml:space="preserve"> 1.2.2 </t>
  </si>
  <si>
    <t xml:space="preserve"> 2306107 </t>
  </si>
  <si>
    <t>Estaca pré-moldada de concreto protendido 26 x 26 cm - produzida - sem emenda - cravação</t>
  </si>
  <si>
    <t>m</t>
  </si>
  <si>
    <t xml:space="preserve"> 1.2.4 </t>
  </si>
  <si>
    <t xml:space="preserve"> 96546 </t>
  </si>
  <si>
    <t>ARMAÇÃO DE BLOCO, VIGA BALDRAME OU SAPATA UTILIZANDO AÇO CA-50 DE 10 MM - MONTAGEM. AF_06/2017</t>
  </si>
  <si>
    <t>KG</t>
  </si>
  <si>
    <t xml:space="preserve"> 1.2.5 </t>
  </si>
  <si>
    <t xml:space="preserve"> 96548 </t>
  </si>
  <si>
    <t>ARMAÇÃO DE BLOCO, VIGA BALDRAME OU SAPATA UTILIZANDO AÇO CA-50 DE 16 MM - MONTAGEM. AF_06/2017</t>
  </si>
  <si>
    <t xml:space="preserve"> 1.2.6 </t>
  </si>
  <si>
    <t xml:space="preserve"> 94972 </t>
  </si>
  <si>
    <t>CONCRETO FCK = 30MPA, TRAÇO 1:2,1:2,5 (EM MASSA SECA DE CIMENTO/ AREIA MÉDIA/ BRITA 1) - PREPARO MECÂNICO COM BETONEIRA 600 L. AF_05/2021</t>
  </si>
  <si>
    <t xml:space="preserve"> 1.2.7 </t>
  </si>
  <si>
    <t xml:space="preserve"> 96558 </t>
  </si>
  <si>
    <t>CONCRETAGEM DE SAPATAS, FCK 30 MPA, COM USO DE BOMBA  LANÇAMENTO, ADENSAMENTO E ACABAMENTO. AF_11/2016</t>
  </si>
  <si>
    <t xml:space="preserve"> 1.2.8 </t>
  </si>
  <si>
    <t xml:space="preserve"> 96535 </t>
  </si>
  <si>
    <t>FABRICAÇÃO, MONTAGEM E DESMONTAGEM DE FÔRMA PARA SAPATA, EM MADEIRA SERRADA, E=25 MM, 4 UTILIZAÇÕES. AF_06/2017</t>
  </si>
  <si>
    <t xml:space="preserve"> 2 </t>
  </si>
  <si>
    <t>MESOESTRUTURA</t>
  </si>
  <si>
    <t xml:space="preserve"> 2.1 </t>
  </si>
  <si>
    <t>ENCONTROS - CORTINAS + ALAS+ ARTICULAÇÃO FREYSSINET</t>
  </si>
  <si>
    <t xml:space="preserve"> 2.1.1 </t>
  </si>
  <si>
    <t xml:space="preserve"> 100349 </t>
  </si>
  <si>
    <t>CONCRETAGEM DE CORTINA DE CONTENÇÃO, ATRAVÉS DE BOMBA   LANÇAMENTO, ADENSAMENTO E ACABAMENTO. AF_07/2019</t>
  </si>
  <si>
    <t xml:space="preserve"> 2.1.2 </t>
  </si>
  <si>
    <t xml:space="preserve"> 100341 </t>
  </si>
  <si>
    <t>FABRICAÇÃO, MONTAGEM E DESMONTAGEM DE FÔRMA PARA CORTINA DE CONTENÇÃO, EM CHAPA DE MADEIRA COMPENSADA PLASTIFICADA, E = 18 MM, 10 UTILIZAÇÕES. AF_07/2019</t>
  </si>
  <si>
    <t xml:space="preserve"> 2.1.3 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</si>
  <si>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</si>
  <si>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</si>
  <si>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2.1.4 </t>
  </si>
  <si>
    <t xml:space="preserve"> 100344 </t>
  </si>
  <si>
    <t>ARMAÇÃO DE CORTINA DE CONTENÇÃO EM CONCRETO ARMADO, COM AÇO CA-50 DE 10 MM - MONTAGEM. AF_07/2019</t>
  </si>
  <si>
    <t xml:space="preserve"> 2.1.5 </t>
  </si>
  <si>
    <t xml:space="preserve"> 100345 </t>
  </si>
  <si>
    <t>ARMAÇÃO DE CORTINA DE CONTENÇÃO EM CONCRETO ARMADO, COM AÇO CA-50 DE 12,5 MM - MONTAGEM. AF_07/2019</t>
  </si>
  <si>
    <t xml:space="preserve"> 2.1.6 </t>
  </si>
  <si>
    <t xml:space="preserve"> 2108169 </t>
  </si>
  <si>
    <t>Escoramento com pontaletes D = 15 cm - utilização de 1 vez - confecção e instalação</t>
  </si>
  <si>
    <t xml:space="preserve"> 2.2 </t>
  </si>
  <si>
    <t>LAJE DE TRANSIÇÃO</t>
  </si>
  <si>
    <t xml:space="preserve"> 2.2.1 </t>
  </si>
  <si>
    <t xml:space="preserve"> 2.2.2 </t>
  </si>
  <si>
    <t xml:space="preserve"> 94963 </t>
  </si>
  <si>
    <t>CONCRETO FCK = 15MPA, TRAÇO 1:3,4:3,5 (EM MASSA SECA DE CIMENTO/ AREIA MÉDIA/ BRITA 1) - PREPARO MECÂNICO COM BETONEIRA 400 L. AF_05/2021</t>
  </si>
  <si>
    <t xml:space="preserve"> 2.2.3 </t>
  </si>
  <si>
    <t xml:space="preserve"> 103673 </t>
  </si>
  <si>
    <t>LANÇAMENTO COM USO DE BOMBA, ADENSAMENTO E ACABAMENTO DE CONCRETO EM ESTRUTURAS. AF_02/2022</t>
  </si>
  <si>
    <t xml:space="preserve"> 2.2.4 </t>
  </si>
  <si>
    <t xml:space="preserve"> 92486 </t>
  </si>
  <si>
    <t>MONTAGEM E DESMONTAGEM DE FÔRMA DE LAJE MACIÇA, PÉ-DIREITO SIMPLES, EM MADEIRA SERRADA, 4 UTILIZAÇÕES. AF_09/2020</t>
  </si>
  <si>
    <t xml:space="preserve"> 2.2.5 </t>
  </si>
  <si>
    <t xml:space="preserve"> 92771 </t>
  </si>
  <si>
    <t>ARMAÇÃO DE LAJE DE ESTRUTURA CONVENCIONAL DE CONCRETO ARMADO UTILIZANDO AÇO CA-50 DE 10,0 MM - MONTAGEM. AF_06/2022</t>
  </si>
  <si>
    <t xml:space="preserve"> 2.2.6 </t>
  </si>
  <si>
    <t xml:space="preserve"> 92772 </t>
  </si>
  <si>
    <t>ARMAÇÃO DE LAJE DE ESTRUTURA CONVENCIONAL DE CONCRETO ARMADO UTILIZANDO AÇO CA-50 DE 12,5 MM - MONTAGEM. AF_06/2022</t>
  </si>
  <si>
    <t xml:space="preserve"> 3 </t>
  </si>
  <si>
    <t>SUPER-ESTRUTURA</t>
  </si>
  <si>
    <t xml:space="preserve"> 3.1 </t>
  </si>
  <si>
    <t>LAJE DO TABULEIRO</t>
  </si>
  <si>
    <t xml:space="preserve"> 3.1.1 </t>
  </si>
  <si>
    <t xml:space="preserve"> 3.1.2 </t>
  </si>
  <si>
    <t xml:space="preserve"> 3.1.3 </t>
  </si>
  <si>
    <t xml:space="preserve"> 3.1.4 </t>
  </si>
  <si>
    <t xml:space="preserve"> 3.1.5 </t>
  </si>
  <si>
    <t xml:space="preserve"> 3.2 </t>
  </si>
  <si>
    <t>CALÇADA DO PASSEIO</t>
  </si>
  <si>
    <t xml:space="preserve"> 3.2.1 </t>
  </si>
  <si>
    <t xml:space="preserve"> 94990 </t>
  </si>
  <si>
    <t>EXECUÇÃO DE PASSEIO (CALÇADA) OU PISO DE CONCRETO COM CONCRETO MOLDADO IN LOCO, FEITO EM OBRA, ACABAMENTO CONVENCIONAL, NÃO ARMADO. AF_08/2022</t>
  </si>
  <si>
    <t xml:space="preserve"> 3.2.2 </t>
  </si>
  <si>
    <t xml:space="preserve"> 103080 </t>
  </si>
  <si>
    <t>EXECUÇÃO DE LAJE SOBRE SOLO, ESPESSURA DE 30 CM, FCK = 30 MPA, COM USO DE FORMAS EM MADEIRA SERRADA. AF_09/2021</t>
  </si>
  <si>
    <t xml:space="preserve"> 3.2.3 </t>
  </si>
  <si>
    <t xml:space="preserve"> 96531 </t>
  </si>
  <si>
    <t>FABRICAÇÃO, MONTAGEM E DESMONTAGEM DE FÔRMA PARA BLOCO DE COROAMENTO, EM MADEIRA SERRADA, E=25 MM, 2 UTILIZAÇÕES. AF_06/2017</t>
  </si>
  <si>
    <t xml:space="preserve"> 3.2.4 </t>
  </si>
  <si>
    <t xml:space="preserve"> 103685 </t>
  </si>
  <si>
    <t>CONCRETAGEM DE MURETAS, FCK=25 MPA, COM USO DE BOMBA - LANÇAMENTO, ADENSAMENTO E ACABAMENTO. AF_02/2022_PS</t>
  </si>
  <si>
    <t xml:space="preserve"> 3.3 </t>
  </si>
  <si>
    <t>PILARETES DO GUARDA-CORPO</t>
  </si>
  <si>
    <t xml:space="preserve"> 3.3.1 </t>
  </si>
  <si>
    <t xml:space="preserve"> 94966 </t>
  </si>
  <si>
    <t>CONCRETO FCK = 30MPA, TRAÇO 1:2,1:2,5 (EM MASSA SECA DE CIMENTO/ AREIA MÉDIA/ BRITA 1) - PREPARO MECÂNICO COM BETONEIRA 400 L. AF_05/2021</t>
  </si>
  <si>
    <t xml:space="preserve"> 3.3.2 </t>
  </si>
  <si>
    <t xml:space="preserve"> 00000033 </t>
  </si>
  <si>
    <t>ACO CA-50, 8,0 MM, VERGALHAO</t>
  </si>
  <si>
    <t xml:space="preserve"> 3.3.3 </t>
  </si>
  <si>
    <t xml:space="preserve"> 00043060 </t>
  </si>
  <si>
    <t>ACO CA-60, 8,0 MM OU 9,5 MM, VERGALHAO</t>
  </si>
  <si>
    <t xml:space="preserve"> 3.3.4 </t>
  </si>
  <si>
    <t xml:space="preserve"> 95576 </t>
  </si>
  <si>
    <t>MONTAGEM DE ARMADURA DE ESTACAS, DIÂMETRO = 8,0 MM. AF_09/2021_PS</t>
  </si>
  <si>
    <t xml:space="preserve"> 3.3.5 </t>
  </si>
  <si>
    <t xml:space="preserve"> 3.3.6 </t>
  </si>
  <si>
    <t xml:space="preserve"> 00021013 </t>
  </si>
  <si>
    <t>TUBO ACO GALVANIZADO COM COSTURA, CLASSE LEVE, DN 50 MM ( 2"),  E = 3,00 MM,  *4,40* KG/M (NBR 5580)</t>
  </si>
  <si>
    <t xml:space="preserve"> 3.4 </t>
  </si>
  <si>
    <t>LONGARINAS - VIGA PRÉ-MOLDADA "T" - PROT 11,15/45</t>
  </si>
  <si>
    <t xml:space="preserve"> 3.4.1 </t>
  </si>
  <si>
    <t xml:space="preserve"> COTAÇÃO 200 </t>
  </si>
  <si>
    <t>VIGA PRÉ-MOLDADA "T"- PROTENDIDA 19,20/45</t>
  </si>
  <si>
    <t>UN</t>
  </si>
  <si>
    <t xml:space="preserve"> 3.4.2 </t>
  </si>
  <si>
    <t xml:space="preserve"> 3806423 </t>
  </si>
  <si>
    <t>Lançamento de viga pré-moldada de 1.000 a 1.250 kN com utilização de guindaste</t>
  </si>
  <si>
    <t>un</t>
  </si>
  <si>
    <t xml:space="preserve"> 3.4.3 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</si>
  <si>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</si>
  <si>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</si>
  <si>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>CHP</t>
  </si>
  <si>
    <t xml:space="preserve"> 3.4.4 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</si>
  <si>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</si>
  <si>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</si>
  <si>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>CHI</t>
  </si>
  <si>
    <t xml:space="preserve"> 3.5 </t>
  </si>
  <si>
    <t>TRANVERSINA</t>
  </si>
  <si>
    <t xml:space="preserve"> 3.5.1 </t>
  </si>
  <si>
    <t xml:space="preserve"> 96557 </t>
  </si>
  <si>
    <t>CONCRETAGEM DE BLOCOS DE COROAMENTO E VIGAS BALDRAMES, FCK 30 MPA, COM USO DE BOMBA  LANÇAMENTO, ADENSAMENTO E ACABAMENTO. AF_06/2017</t>
  </si>
  <si>
    <t xml:space="preserve"> 3.5.2 </t>
  </si>
  <si>
    <t xml:space="preserve"> 92417 </t>
  </si>
  <si>
    <t>MONTAGEM E DESMONTAGEM DE FÔRMA DE PILARES RETANGULARES E ESTRUTURAS SIMILARES, PÉ-DIREITO DUPLO, EM CHAPA DE MADEIRA COMPENSADA RESINADA, 2 UTILIZAÇÕES. AF_09/2020</t>
  </si>
  <si>
    <t xml:space="preserve"> 3.5.3 </t>
  </si>
  <si>
    <t xml:space="preserve"> 92760 </t>
  </si>
  <si>
    <t>ARMAÇÃO DE PILAR OU VIGA DE ESTRUTURA CONVENCIONAL DE CONCRETO ARMADO UTILIZANDO AÇO CA-50 DE 6,3 MM - MONTAGEM. AF_06/2022</t>
  </si>
  <si>
    <t xml:space="preserve"> 3.5.4 </t>
  </si>
  <si>
    <t xml:space="preserve"> 92763 </t>
  </si>
  <si>
    <t>ARMAÇÃO DE PILAR OU VIGA DE ESTRUTURA CONVENCIONAL DE CONCRETO ARMADO UTILIZANDO AÇO CA-50 DE 12,5 MM - MONTAGEM. AF_06/2022</t>
  </si>
  <si>
    <t xml:space="preserve"> 4 </t>
  </si>
  <si>
    <t>COMPLEMENTARES</t>
  </si>
  <si>
    <t xml:space="preserve"> 4.1 </t>
  </si>
  <si>
    <t xml:space="preserve"> 102724 </t>
  </si>
  <si>
    <t>DRENO BARBACÃ, DN 100 MM, COM MATERIAL DRENANTE. AF_07/2021</t>
  </si>
  <si>
    <t xml:space="preserve"> 4.2 </t>
  </si>
  <si>
    <t xml:space="preserve"> COMP 102 </t>
  </si>
  <si>
    <t>ENROCAMENTO COM PEDRA ARGAMASSADA TRAÇO 1:4 COM PEDRA DE MÃO (Ref. 73611 - 01/2020)</t>
  </si>
  <si>
    <t xml:space="preserve"> 4.3 </t>
  </si>
  <si>
    <t xml:space="preserve"> 0307733 </t>
  </si>
  <si>
    <t>Junta de dilatação em elastômero e perfil VV - L = 20 mm e H = 40 mm - fornecimento e instalação</t>
  </si>
  <si>
    <t xml:space="preserve"> 5 </t>
  </si>
  <si>
    <t>TRANSPORTE -AÇO, SOLO</t>
  </si>
  <si>
    <t xml:space="preserve"> 5.1 </t>
  </si>
  <si>
    <t xml:space="preserve"> 100979 </t>
  </si>
  <si>
    <t>CARGA, MANOBRA E DESCARGA DE SOLOS E MATERIAIS GRANULARES EM CAMINHÃO BASCULANTE 14 M³ - CARGA COM ESCAVADEIRA HIDRÁULICA (CAÇAMBA DE 1,20 M³ / 155 HP) E DESCARGA LIVRE (UNIDADE: M3). AF_07/2020</t>
  </si>
  <si>
    <t xml:space="preserve"> 5.2 </t>
  </si>
  <si>
    <t xml:space="preserve"> 97914 </t>
  </si>
  <si>
    <t>TRANSPORTE COM CAMINHÃO BASCULANTE DE 6 M³, EM VIA URBANA PAVIMENTADA, DMT ATÉ 30 KM (UNIDADE: M3XKM). AF_07/2020</t>
  </si>
  <si>
    <t>M3XKM</t>
  </si>
  <si>
    <t xml:space="preserve"> 5.3 </t>
  </si>
  <si>
    <t xml:space="preserve"> 100947 </t>
  </si>
  <si>
    <t>TRANSPORTE COM CAMINHÃO CARROCERIA 9T, EM VIA URBANA PAVIMENTADA, DMT ATÉ 30KM (UNIDADE: TXKM). AF_07/2020</t>
  </si>
  <si>
    <t>TXKM</t>
  </si>
  <si>
    <t xml:space="preserve"> 5.4 </t>
  </si>
  <si>
    <t xml:space="preserve"> 100948 </t>
  </si>
  <si>
    <t>TRANSPORTE COM CAMINHÃO CARROCERIA 9T, EM VIA URBANA PAVIMENTADA, ADICIONAL PARA DMT EXCEDENTE A 30 KM (UNIDADE: TXKM). AF_07/2020</t>
  </si>
  <si>
    <t xml:space="preserve"> 7 </t>
  </si>
  <si>
    <t xml:space="preserve"> 00000001 </t>
  </si>
  <si>
    <t>ACETILENO (RECARGA DE GAS ACETILENO PARA CILINDRO DE CONJUNTO OXICORTE GRANDE) NAO INCLUI TROCA/MANUTENCAO DO CILINDRO</t>
  </si>
  <si>
    <t xml:space="preserve"> 8 </t>
  </si>
  <si>
    <t>ADMINISTRAÇÃO LOCAL</t>
  </si>
  <si>
    <t xml:space="preserve"> 8.1 </t>
  </si>
  <si>
    <t xml:space="preserve"> 90777 </t>
  </si>
  <si>
    <t>ENGENHEIRO CIVIL DE OBRA JUNIOR COM ENCARGOS COMPLEMENTARES</t>
  </si>
  <si>
    <t>H</t>
  </si>
  <si>
    <t xml:space="preserve"> 8.2 </t>
  </si>
  <si>
    <t xml:space="preserve"> 90776 </t>
  </si>
  <si>
    <t>ENCARREGADO GERAL COM ENCARGOS COMPLEMENTARES</t>
  </si>
  <si>
    <t xml:space="preserve"> 8.3 </t>
  </si>
  <si>
    <t xml:space="preserve"> 90781 </t>
  </si>
  <si>
    <t>TOPOGRAFO COM ENCARGOS COMPLEMENTARES</t>
  </si>
  <si>
    <t xml:space="preserve"> 8.4 </t>
  </si>
  <si>
    <t xml:space="preserve"> 88253 </t>
  </si>
  <si>
    <t>AUXILIAR DE TOPÓGRAFO COM ENCARGOS COMPLEMENTARES</t>
  </si>
  <si>
    <t xml:space="preserve"> 9 </t>
  </si>
  <si>
    <t>LICENCIAMENTO AMBIENTAL</t>
  </si>
  <si>
    <t xml:space="preserve"> 9.1 </t>
  </si>
  <si>
    <t xml:space="preserve"> LIC 1 </t>
  </si>
  <si>
    <t>Licenciamento Ambiental (LIO) para atividade de PONTE (existente) - RECUPERAÇÃO, REFORMA OU SUBSTITUIÇÃO DE PONTE DE MADEIRA POR PONTE DE CONCRETO</t>
  </si>
  <si>
    <t>Total sem BDI</t>
  </si>
  <si>
    <t>Total do BDI</t>
  </si>
  <si>
    <t>Total Geral</t>
  </si>
  <si>
    <t xml:space="preserve">_______________________________________________________________
LAZARO BARBOSA MACHADO
ENG CIVIL CREA 22039/D MG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</si>
</sst>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2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7" fillId="18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right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5" fillId="16" borderId="13" xfId="0" applyFont="1" applyFill="1" applyBorder="1" applyAlignment="1">
      <alignment horizontal="right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22" fillId="23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horizontal="left" vertical="center" wrapText="1"/>
    </xf>
    <xf numFmtId="0" fontId="18" fillId="19" borderId="0" xfId="0" applyFont="1" applyFill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11" fillId="12" borderId="9" xfId="0" applyNumberFormat="1" applyFont="1" applyFill="1" applyBorder="1" applyAlignment="1">
      <alignment horizontal="right" vertical="center" wrapText="1"/>
    </xf>
    <xf numFmtId="4" fontId="15" fillId="16" borderId="13" xfId="0" applyNumberFormat="1" applyFont="1" applyFill="1" applyBorder="1" applyAlignment="1">
      <alignment horizontal="right" vertical="center" wrapText="1"/>
    </xf>
    <xf numFmtId="4" fontId="22" fillId="23" borderId="0" xfId="0" applyNumberFormat="1" applyFont="1" applyFill="1" applyAlignment="1">
      <alignment horizontal="center" vertical="center" wrapText="1"/>
    </xf>
    <xf numFmtId="4" fontId="18" fillId="19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5" fillId="6" borderId="3" xfId="1" applyFont="1" applyFill="1" applyBorder="1" applyAlignment="1">
      <alignment horizontal="right" vertical="center" wrapText="1"/>
    </xf>
    <xf numFmtId="164" fontId="6" fillId="7" borderId="4" xfId="1" applyFont="1" applyFill="1" applyBorder="1" applyAlignment="1">
      <alignment horizontal="left" vertical="center" wrapText="1"/>
    </xf>
    <xf numFmtId="164" fontId="8" fillId="9" borderId="6" xfId="1" applyFont="1" applyFill="1" applyBorder="1" applyAlignment="1">
      <alignment horizontal="right" vertical="center" wrapText="1"/>
    </xf>
    <xf numFmtId="164" fontId="12" fillId="13" borderId="10" xfId="1" applyFont="1" applyFill="1" applyBorder="1" applyAlignment="1">
      <alignment horizontal="right" vertical="center" wrapText="1"/>
    </xf>
    <xf numFmtId="164" fontId="16" fillId="17" borderId="14" xfId="1" applyFont="1" applyFill="1" applyBorder="1" applyAlignment="1">
      <alignment horizontal="right" vertical="center" wrapText="1"/>
    </xf>
    <xf numFmtId="164" fontId="22" fillId="23" borderId="0" xfId="1" applyFont="1" applyFill="1" applyAlignment="1">
      <alignment horizontal="center" vertical="center" wrapText="1"/>
    </xf>
    <xf numFmtId="164" fontId="18" fillId="19" borderId="0" xfId="1" applyFont="1" applyFill="1" applyAlignment="1">
      <alignment horizontal="center" vertical="center" wrapText="1"/>
    </xf>
    <xf numFmtId="164" fontId="0" fillId="0" borderId="0" xfId="1" applyFont="1" applyAlignment="1">
      <alignment vertical="center"/>
    </xf>
    <xf numFmtId="0" fontId="19" fillId="20" borderId="0" xfId="0" applyFont="1" applyFill="1" applyAlignment="1">
      <alignment horizontal="right" vertical="center" wrapText="1"/>
    </xf>
    <xf numFmtId="0" fontId="17" fillId="18" borderId="0" xfId="0" applyFont="1" applyFill="1" applyAlignment="1">
      <alignment horizontal="left" vertical="center" wrapText="1"/>
    </xf>
    <xf numFmtId="164" fontId="20" fillId="21" borderId="0" xfId="1" applyFont="1" applyFill="1" applyAlignment="1">
      <alignment horizontal="right" vertical="center" wrapText="1"/>
    </xf>
    <xf numFmtId="164" fontId="19" fillId="20" borderId="0" xfId="1" applyFont="1" applyFill="1" applyAlignment="1">
      <alignment horizontal="right" vertical="center" wrapText="1"/>
    </xf>
    <xf numFmtId="0" fontId="22" fillId="2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1" applyFont="1" applyFill="1" applyAlignment="1">
      <alignment horizontal="left" vertical="center" wrapText="1"/>
    </xf>
    <xf numFmtId="164" fontId="17" fillId="18" borderId="0" xfId="1" applyFont="1" applyFill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885825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showOutlineSymbols="0" showWhiteSpace="0" workbookViewId="0">
      <selection activeCell="N5" sqref="N5"/>
    </sheetView>
  </sheetViews>
  <sheetFormatPr defaultRowHeight="14.25" x14ac:dyDescent="0.2"/>
  <cols>
    <col min="1" max="2" width="10" style="2" bestFit="1" customWidth="1"/>
    <col min="3" max="3" width="13.25" style="2" bestFit="1" customWidth="1"/>
    <col min="4" max="4" width="60" style="2" bestFit="1" customWidth="1"/>
    <col min="5" max="5" width="8" style="2" bestFit="1" customWidth="1"/>
    <col min="6" max="6" width="13" style="23" bestFit="1" customWidth="1"/>
    <col min="7" max="9" width="13" style="31" bestFit="1" customWidth="1"/>
    <col min="10" max="10" width="13" style="2" bestFit="1" customWidth="1"/>
    <col min="11" max="16384" width="9" style="2"/>
  </cols>
  <sheetData>
    <row r="1" spans="1:9" ht="15" x14ac:dyDescent="0.2">
      <c r="A1" s="1"/>
      <c r="B1" s="1"/>
      <c r="C1" s="1"/>
      <c r="D1" s="1" t="s">
        <v>0</v>
      </c>
      <c r="E1" s="39" t="s">
        <v>1</v>
      </c>
      <c r="F1" s="39"/>
      <c r="G1" s="40" t="s">
        <v>2</v>
      </c>
      <c r="H1" s="40"/>
      <c r="I1" s="40" t="s">
        <v>3</v>
      </c>
    </row>
    <row r="2" spans="1:9" ht="80.099999999999994" customHeight="1" x14ac:dyDescent="0.2">
      <c r="A2" s="3"/>
      <c r="B2" s="3"/>
      <c r="C2" s="3"/>
      <c r="D2" s="3" t="s">
        <v>4</v>
      </c>
      <c r="E2" s="33" t="s">
        <v>5</v>
      </c>
      <c r="F2" s="33"/>
      <c r="G2" s="41" t="s">
        <v>6</v>
      </c>
      <c r="H2" s="41"/>
      <c r="I2" s="41" t="s">
        <v>7</v>
      </c>
    </row>
    <row r="3" spans="1:9" x14ac:dyDescent="0.2">
      <c r="A3" s="38" t="s">
        <v>8</v>
      </c>
      <c r="B3" s="37"/>
      <c r="C3" s="37"/>
      <c r="D3" s="37"/>
      <c r="E3" s="37"/>
      <c r="F3" s="37"/>
      <c r="G3" s="37"/>
      <c r="H3" s="37"/>
      <c r="I3" s="37"/>
    </row>
    <row r="4" spans="1:9" ht="30" customHeight="1" x14ac:dyDescent="0.2">
      <c r="A4" s="4" t="s">
        <v>9</v>
      </c>
      <c r="B4" s="5" t="s">
        <v>10</v>
      </c>
      <c r="C4" s="4" t="s">
        <v>11</v>
      </c>
      <c r="D4" s="4" t="s">
        <v>12</v>
      </c>
      <c r="E4" s="6" t="s">
        <v>13</v>
      </c>
      <c r="F4" s="17" t="s">
        <v>14</v>
      </c>
      <c r="G4" s="24" t="s">
        <v>15</v>
      </c>
      <c r="H4" s="24" t="s">
        <v>16</v>
      </c>
      <c r="I4" s="24" t="s">
        <v>17</v>
      </c>
    </row>
    <row r="5" spans="1:9" ht="24" customHeight="1" x14ac:dyDescent="0.2">
      <c r="A5" s="7" t="s">
        <v>18</v>
      </c>
      <c r="B5" s="7"/>
      <c r="C5" s="7"/>
      <c r="D5" s="7" t="s">
        <v>19</v>
      </c>
      <c r="E5" s="7"/>
      <c r="F5" s="18"/>
      <c r="G5" s="25"/>
      <c r="H5" s="25"/>
      <c r="I5" s="26">
        <v>24268.03</v>
      </c>
    </row>
    <row r="6" spans="1:9" ht="26.1" customHeight="1" x14ac:dyDescent="0.2">
      <c r="A6" s="8" t="s">
        <v>20</v>
      </c>
      <c r="B6" s="9" t="s">
        <v>21</v>
      </c>
      <c r="C6" s="8" t="s">
        <v>22</v>
      </c>
      <c r="D6" s="8" t="s">
        <v>23</v>
      </c>
      <c r="E6" s="10" t="s">
        <v>24</v>
      </c>
      <c r="F6" s="19">
        <v>12</v>
      </c>
      <c r="G6" s="27">
        <v>359.07</v>
      </c>
      <c r="H6" s="27">
        <f t="shared" ref="H6:H11" si="0">TRUNC(G6 * (1 + 30.74 / 100), 2)</f>
        <v>469.44</v>
      </c>
      <c r="I6" s="27">
        <f t="shared" ref="I6:I11" si="1">TRUNC(F6 * H6, 2)</f>
        <v>5633.28</v>
      </c>
    </row>
    <row r="7" spans="1:9" ht="39" customHeight="1" x14ac:dyDescent="0.2">
      <c r="A7" s="8" t="s">
        <v>25</v>
      </c>
      <c r="B7" s="9" t="s">
        <v>26</v>
      </c>
      <c r="C7" s="8" t="s">
        <v>27</v>
      </c>
      <c r="D7" s="8" t="s">
        <v>28</v>
      </c>
      <c r="E7" s="10" t="s">
        <v>24</v>
      </c>
      <c r="F7" s="19">
        <v>77</v>
      </c>
      <c r="G7" s="27">
        <v>0.39</v>
      </c>
      <c r="H7" s="27">
        <f t="shared" si="0"/>
        <v>0.5</v>
      </c>
      <c r="I7" s="27">
        <f t="shared" si="1"/>
        <v>38.5</v>
      </c>
    </row>
    <row r="8" spans="1:9" ht="24" customHeight="1" x14ac:dyDescent="0.2">
      <c r="A8" s="8" t="s">
        <v>29</v>
      </c>
      <c r="B8" s="9" t="s">
        <v>30</v>
      </c>
      <c r="C8" s="8" t="s">
        <v>31</v>
      </c>
      <c r="D8" s="8" t="s">
        <v>32</v>
      </c>
      <c r="E8" s="10" t="s">
        <v>33</v>
      </c>
      <c r="F8" s="19">
        <v>5</v>
      </c>
      <c r="G8" s="27">
        <v>12.25</v>
      </c>
      <c r="H8" s="27">
        <f t="shared" si="0"/>
        <v>16.010000000000002</v>
      </c>
      <c r="I8" s="27">
        <f t="shared" si="1"/>
        <v>80.05</v>
      </c>
    </row>
    <row r="9" spans="1:9" ht="39" customHeight="1" x14ac:dyDescent="0.2">
      <c r="A9" s="8" t="s">
        <v>34</v>
      </c>
      <c r="B9" s="9" t="s">
        <v>35</v>
      </c>
      <c r="C9" s="8" t="s">
        <v>27</v>
      </c>
      <c r="D9" s="8" t="s">
        <v>36</v>
      </c>
      <c r="E9" s="10" t="s">
        <v>24</v>
      </c>
      <c r="F9" s="19">
        <v>7.2</v>
      </c>
      <c r="G9" s="27">
        <v>1031.93</v>
      </c>
      <c r="H9" s="27">
        <f t="shared" si="0"/>
        <v>1349.14</v>
      </c>
      <c r="I9" s="27">
        <f t="shared" si="1"/>
        <v>9713.7999999999993</v>
      </c>
    </row>
    <row r="10" spans="1:9" ht="39" customHeight="1" x14ac:dyDescent="0.2">
      <c r="A10" s="8" t="s">
        <v>37</v>
      </c>
      <c r="B10" s="9" t="s">
        <v>38</v>
      </c>
      <c r="C10" s="8" t="s">
        <v>27</v>
      </c>
      <c r="D10" s="8" t="s">
        <v>39</v>
      </c>
      <c r="E10" s="10" t="s">
        <v>24</v>
      </c>
      <c r="F10" s="19">
        <v>10</v>
      </c>
      <c r="G10" s="27">
        <v>622.41</v>
      </c>
      <c r="H10" s="27">
        <f t="shared" si="0"/>
        <v>813.73</v>
      </c>
      <c r="I10" s="27">
        <f t="shared" si="1"/>
        <v>8137.3</v>
      </c>
    </row>
    <row r="11" spans="1:9" ht="39" customHeight="1" x14ac:dyDescent="0.2">
      <c r="A11" s="8" t="s">
        <v>40</v>
      </c>
      <c r="B11" s="9" t="s">
        <v>41</v>
      </c>
      <c r="C11" s="8" t="s">
        <v>27</v>
      </c>
      <c r="D11" s="8" t="s">
        <v>42</v>
      </c>
      <c r="E11" s="10" t="s">
        <v>43</v>
      </c>
      <c r="F11" s="19">
        <v>9</v>
      </c>
      <c r="G11" s="27">
        <v>56.53</v>
      </c>
      <c r="H11" s="27">
        <f t="shared" si="0"/>
        <v>73.900000000000006</v>
      </c>
      <c r="I11" s="27">
        <f t="shared" si="1"/>
        <v>665.1</v>
      </c>
    </row>
    <row r="12" spans="1:9" ht="24" customHeight="1" x14ac:dyDescent="0.2">
      <c r="A12" s="7" t="s">
        <v>44</v>
      </c>
      <c r="B12" s="7"/>
      <c r="C12" s="7"/>
      <c r="D12" s="7" t="s">
        <v>45</v>
      </c>
      <c r="E12" s="7"/>
      <c r="F12" s="18"/>
      <c r="G12" s="25"/>
      <c r="H12" s="25"/>
      <c r="I12" s="26">
        <v>191478.16</v>
      </c>
    </row>
    <row r="13" spans="1:9" ht="65.099999999999994" customHeight="1" x14ac:dyDescent="0.2">
      <c r="A13" s="8" t="s">
        <v>46</v>
      </c>
      <c r="B13" s="9" t="s">
        <v>47</v>
      </c>
      <c r="C13" s="8" t="s">
        <v>27</v>
      </c>
      <c r="D13" s="8" t="s">
        <v>48</v>
      </c>
      <c r="E13" s="10" t="s">
        <v>49</v>
      </c>
      <c r="F13" s="19">
        <v>30.8</v>
      </c>
      <c r="G13" s="27">
        <v>11.27</v>
      </c>
      <c r="H13" s="27">
        <f t="shared" ref="H13:H19" si="2">TRUNC(G13 * (1 + 30.74 / 100), 2)</f>
        <v>14.73</v>
      </c>
      <c r="I13" s="27">
        <f t="shared" ref="I13:I19" si="3">TRUNC(F13 * H13, 2)</f>
        <v>453.68</v>
      </c>
    </row>
    <row r="14" spans="1:9" ht="26.1" customHeight="1" x14ac:dyDescent="0.2">
      <c r="A14" s="8" t="s">
        <v>50</v>
      </c>
      <c r="B14" s="9" t="s">
        <v>51</v>
      </c>
      <c r="C14" s="8" t="s">
        <v>31</v>
      </c>
      <c r="D14" s="8" t="s">
        <v>52</v>
      </c>
      <c r="E14" s="10" t="s">
        <v>53</v>
      </c>
      <c r="F14" s="19">
        <v>320</v>
      </c>
      <c r="G14" s="27">
        <v>249.36</v>
      </c>
      <c r="H14" s="27">
        <f t="shared" si="2"/>
        <v>326.01</v>
      </c>
      <c r="I14" s="27">
        <f t="shared" si="3"/>
        <v>104323.2</v>
      </c>
    </row>
    <row r="15" spans="1:9" ht="26.1" customHeight="1" x14ac:dyDescent="0.2">
      <c r="A15" s="8" t="s">
        <v>54</v>
      </c>
      <c r="B15" s="9" t="s">
        <v>55</v>
      </c>
      <c r="C15" s="8" t="s">
        <v>27</v>
      </c>
      <c r="D15" s="8" t="s">
        <v>56</v>
      </c>
      <c r="E15" s="10" t="s">
        <v>57</v>
      </c>
      <c r="F15" s="19">
        <v>1298.4349999999999</v>
      </c>
      <c r="G15" s="27">
        <v>13.18</v>
      </c>
      <c r="H15" s="27">
        <f t="shared" si="2"/>
        <v>17.23</v>
      </c>
      <c r="I15" s="27">
        <f t="shared" si="3"/>
        <v>22372.03</v>
      </c>
    </row>
    <row r="16" spans="1:9" ht="26.1" customHeight="1" x14ac:dyDescent="0.2">
      <c r="A16" s="8" t="s">
        <v>58</v>
      </c>
      <c r="B16" s="9" t="s">
        <v>59</v>
      </c>
      <c r="C16" s="8" t="s">
        <v>27</v>
      </c>
      <c r="D16" s="8" t="s">
        <v>60</v>
      </c>
      <c r="E16" s="10" t="s">
        <v>57</v>
      </c>
      <c r="F16" s="19">
        <v>576.98</v>
      </c>
      <c r="G16" s="27">
        <v>10.45</v>
      </c>
      <c r="H16" s="27">
        <f t="shared" si="2"/>
        <v>13.66</v>
      </c>
      <c r="I16" s="27">
        <f t="shared" si="3"/>
        <v>7881.54</v>
      </c>
    </row>
    <row r="17" spans="1:9" ht="39" customHeight="1" x14ac:dyDescent="0.2">
      <c r="A17" s="8" t="s">
        <v>61</v>
      </c>
      <c r="B17" s="9" t="s">
        <v>62</v>
      </c>
      <c r="C17" s="8" t="s">
        <v>27</v>
      </c>
      <c r="D17" s="8" t="s">
        <v>63</v>
      </c>
      <c r="E17" s="10" t="s">
        <v>49</v>
      </c>
      <c r="F17" s="19">
        <v>29.088000000000001</v>
      </c>
      <c r="G17" s="27">
        <v>497.6</v>
      </c>
      <c r="H17" s="27">
        <f t="shared" si="2"/>
        <v>650.55999999999995</v>
      </c>
      <c r="I17" s="27">
        <f t="shared" si="3"/>
        <v>18923.48</v>
      </c>
    </row>
    <row r="18" spans="1:9" ht="39" customHeight="1" x14ac:dyDescent="0.2">
      <c r="A18" s="8" t="s">
        <v>64</v>
      </c>
      <c r="B18" s="9" t="s">
        <v>65</v>
      </c>
      <c r="C18" s="8" t="s">
        <v>27</v>
      </c>
      <c r="D18" s="8" t="s">
        <v>66</v>
      </c>
      <c r="E18" s="10" t="s">
        <v>49</v>
      </c>
      <c r="F18" s="19">
        <v>29.088000000000001</v>
      </c>
      <c r="G18" s="27">
        <v>776.33</v>
      </c>
      <c r="H18" s="27">
        <f t="shared" si="2"/>
        <v>1014.97</v>
      </c>
      <c r="I18" s="27">
        <f t="shared" si="3"/>
        <v>29523.439999999999</v>
      </c>
    </row>
    <row r="19" spans="1:9" ht="39" customHeight="1" x14ac:dyDescent="0.2">
      <c r="A19" s="8" t="s">
        <v>67</v>
      </c>
      <c r="B19" s="9" t="s">
        <v>68</v>
      </c>
      <c r="C19" s="8" t="s">
        <v>27</v>
      </c>
      <c r="D19" s="8" t="s">
        <v>69</v>
      </c>
      <c r="E19" s="10" t="s">
        <v>24</v>
      </c>
      <c r="F19" s="19">
        <v>41.76</v>
      </c>
      <c r="G19" s="27">
        <v>146.55000000000001</v>
      </c>
      <c r="H19" s="27">
        <f t="shared" si="2"/>
        <v>191.59</v>
      </c>
      <c r="I19" s="27">
        <f t="shared" si="3"/>
        <v>8000.79</v>
      </c>
    </row>
    <row r="20" spans="1:9" ht="24" customHeight="1" x14ac:dyDescent="0.2">
      <c r="A20" s="7" t="s">
        <v>70</v>
      </c>
      <c r="B20" s="7"/>
      <c r="C20" s="7"/>
      <c r="D20" s="7" t="s">
        <v>71</v>
      </c>
      <c r="E20" s="7"/>
      <c r="F20" s="18"/>
      <c r="G20" s="25"/>
      <c r="H20" s="25"/>
      <c r="I20" s="26">
        <v>155102.09</v>
      </c>
    </row>
    <row r="21" spans="1:9" ht="26.1" customHeight="1" x14ac:dyDescent="0.2">
      <c r="A21" s="7" t="s">
        <v>72</v>
      </c>
      <c r="B21" s="7"/>
      <c r="C21" s="7"/>
      <c r="D21" s="7" t="s">
        <v>73</v>
      </c>
      <c r="E21" s="7"/>
      <c r="F21" s="18"/>
      <c r="G21" s="25"/>
      <c r="H21" s="25"/>
      <c r="I21" s="26">
        <v>115424.88</v>
      </c>
    </row>
    <row r="22" spans="1:9" ht="39" customHeight="1" x14ac:dyDescent="0.2">
      <c r="A22" s="8" t="s">
        <v>74</v>
      </c>
      <c r="B22" s="9" t="s">
        <v>75</v>
      </c>
      <c r="C22" s="8" t="s">
        <v>27</v>
      </c>
      <c r="D22" s="8" t="s">
        <v>76</v>
      </c>
      <c r="E22" s="10" t="s">
        <v>49</v>
      </c>
      <c r="F22" s="19">
        <v>10.741720000000001</v>
      </c>
      <c r="G22" s="27">
        <v>745.77</v>
      </c>
      <c r="H22" s="27">
        <f t="shared" ref="H22:H27" si="4">TRUNC(G22 * (1 + 30.74 / 100), 2)</f>
        <v>975.01</v>
      </c>
      <c r="I22" s="27">
        <f t="shared" ref="I22:I27" si="5">TRUNC(F22 * H22, 2)</f>
        <v>10473.280000000001</v>
      </c>
    </row>
    <row r="23" spans="1:9" ht="51.95" customHeight="1" x14ac:dyDescent="0.2">
      <c r="A23" s="8" t="s">
        <v>77</v>
      </c>
      <c r="B23" s="9" t="s">
        <v>78</v>
      </c>
      <c r="C23" s="8" t="s">
        <v>27</v>
      </c>
      <c r="D23" s="8" t="s">
        <v>79</v>
      </c>
      <c r="E23" s="10" t="s">
        <v>24</v>
      </c>
      <c r="F23" s="19">
        <v>66.146600000000007</v>
      </c>
      <c r="G23" s="27">
        <v>37.97</v>
      </c>
      <c r="H23" s="27">
        <f t="shared" si="4"/>
        <v>49.64</v>
      </c>
      <c r="I23" s="27">
        <f t="shared" si="5"/>
        <v>3283.51</v>
      </c>
    </row>
    <row r="24" spans="1:9" ht="51.95" customHeight="1" x14ac:dyDescent="0.2">
      <c r="A24" s="8" t="s">
        <v>80</v>
      </c>
      <c r="B24" s="9" t="s">
        <v>81</v>
      </c>
      <c r="C24" s="8" t="s">
        <v>27</v>
      </c>
      <c r="D24" s="8" t="s">
        <v>82</v>
      </c>
      <c r="E24" s="10" t="s">
        <v>24</v>
      </c>
      <c r="F24" s="19">
        <v>0.74</v>
      </c>
      <c r="G24" s="27">
        <v>137.71</v>
      </c>
      <c r="H24" s="27">
        <f t="shared" si="4"/>
        <v>180.04</v>
      </c>
      <c r="I24" s="27">
        <f t="shared" si="5"/>
        <v>133.22</v>
      </c>
    </row>
    <row r="25" spans="1:9" ht="26.1" customHeight="1" x14ac:dyDescent="0.2">
      <c r="A25" s="8" t="s">
        <v>83</v>
      </c>
      <c r="B25" s="9" t="s">
        <v>84</v>
      </c>
      <c r="C25" s="8" t="s">
        <v>27</v>
      </c>
      <c r="D25" s="8" t="s">
        <v>85</v>
      </c>
      <c r="E25" s="10" t="s">
        <v>57</v>
      </c>
      <c r="F25" s="19">
        <v>368.96899999999999</v>
      </c>
      <c r="G25" s="27">
        <v>12.09</v>
      </c>
      <c r="H25" s="27">
        <f t="shared" si="4"/>
        <v>15.8</v>
      </c>
      <c r="I25" s="27">
        <f t="shared" si="5"/>
        <v>5829.71</v>
      </c>
    </row>
    <row r="26" spans="1:9" ht="26.1" customHeight="1" x14ac:dyDescent="0.2">
      <c r="A26" s="8" t="s">
        <v>86</v>
      </c>
      <c r="B26" s="9" t="s">
        <v>87</v>
      </c>
      <c r="C26" s="8" t="s">
        <v>27</v>
      </c>
      <c r="D26" s="8" t="s">
        <v>88</v>
      </c>
      <c r="E26" s="10" t="s">
        <v>57</v>
      </c>
      <c r="F26" s="19">
        <v>903.85799999999995</v>
      </c>
      <c r="G26" s="27">
        <v>10.24</v>
      </c>
      <c r="H26" s="27">
        <f t="shared" si="4"/>
        <v>13.38</v>
      </c>
      <c r="I26" s="27">
        <f t="shared" si="5"/>
        <v>12093.62</v>
      </c>
    </row>
    <row r="27" spans="1:9" ht="26.1" customHeight="1" x14ac:dyDescent="0.2">
      <c r="A27" s="8" t="s">
        <v>89</v>
      </c>
      <c r="B27" s="9" t="s">
        <v>90</v>
      </c>
      <c r="C27" s="8" t="s">
        <v>31</v>
      </c>
      <c r="D27" s="8" t="s">
        <v>91</v>
      </c>
      <c r="E27" s="10" t="s">
        <v>49</v>
      </c>
      <c r="F27" s="19">
        <v>1272.82</v>
      </c>
      <c r="G27" s="27">
        <v>50.25</v>
      </c>
      <c r="H27" s="27">
        <f t="shared" si="4"/>
        <v>65.69</v>
      </c>
      <c r="I27" s="27">
        <f t="shared" si="5"/>
        <v>83611.539999999994</v>
      </c>
    </row>
    <row r="28" spans="1:9" ht="24" customHeight="1" x14ac:dyDescent="0.2">
      <c r="A28" s="7" t="s">
        <v>92</v>
      </c>
      <c r="B28" s="7"/>
      <c r="C28" s="7"/>
      <c r="D28" s="7" t="s">
        <v>93</v>
      </c>
      <c r="E28" s="7"/>
      <c r="F28" s="18"/>
      <c r="G28" s="25"/>
      <c r="H28" s="25"/>
      <c r="I28" s="26">
        <v>39677.21</v>
      </c>
    </row>
    <row r="29" spans="1:9" ht="39" customHeight="1" x14ac:dyDescent="0.2">
      <c r="A29" s="8" t="s">
        <v>94</v>
      </c>
      <c r="B29" s="9" t="s">
        <v>62</v>
      </c>
      <c r="C29" s="8" t="s">
        <v>27</v>
      </c>
      <c r="D29" s="8" t="s">
        <v>63</v>
      </c>
      <c r="E29" s="10" t="s">
        <v>49</v>
      </c>
      <c r="F29" s="19">
        <v>11.34</v>
      </c>
      <c r="G29" s="27">
        <v>497.6</v>
      </c>
      <c r="H29" s="27">
        <f t="shared" ref="H29:H34" si="6">TRUNC(G29 * (1 + 30.74 / 100), 2)</f>
        <v>650.55999999999995</v>
      </c>
      <c r="I29" s="27">
        <f t="shared" ref="I29:I34" si="7">TRUNC(F29 * H29, 2)</f>
        <v>7377.35</v>
      </c>
    </row>
    <row r="30" spans="1:9" ht="39" customHeight="1" x14ac:dyDescent="0.2">
      <c r="A30" s="8" t="s">
        <v>95</v>
      </c>
      <c r="B30" s="9" t="s">
        <v>96</v>
      </c>
      <c r="C30" s="8" t="s">
        <v>27</v>
      </c>
      <c r="D30" s="8" t="s">
        <v>97</v>
      </c>
      <c r="E30" s="10" t="s">
        <v>49</v>
      </c>
      <c r="F30" s="19">
        <v>8.1</v>
      </c>
      <c r="G30" s="27">
        <v>425.54</v>
      </c>
      <c r="H30" s="27">
        <f t="shared" si="6"/>
        <v>556.35</v>
      </c>
      <c r="I30" s="27">
        <f t="shared" si="7"/>
        <v>4506.43</v>
      </c>
    </row>
    <row r="31" spans="1:9" ht="26.1" customHeight="1" x14ac:dyDescent="0.2">
      <c r="A31" s="8" t="s">
        <v>98</v>
      </c>
      <c r="B31" s="9" t="s">
        <v>99</v>
      </c>
      <c r="C31" s="8" t="s">
        <v>27</v>
      </c>
      <c r="D31" s="8" t="s">
        <v>100</v>
      </c>
      <c r="E31" s="10" t="s">
        <v>49</v>
      </c>
      <c r="F31" s="19">
        <v>19.440000000000001</v>
      </c>
      <c r="G31" s="27">
        <v>37.74</v>
      </c>
      <c r="H31" s="27">
        <f t="shared" si="6"/>
        <v>49.34</v>
      </c>
      <c r="I31" s="27">
        <f t="shared" si="7"/>
        <v>959.16</v>
      </c>
    </row>
    <row r="32" spans="1:9" ht="39" customHeight="1" x14ac:dyDescent="0.2">
      <c r="A32" s="8" t="s">
        <v>101</v>
      </c>
      <c r="B32" s="9" t="s">
        <v>102</v>
      </c>
      <c r="C32" s="8" t="s">
        <v>27</v>
      </c>
      <c r="D32" s="8" t="s">
        <v>103</v>
      </c>
      <c r="E32" s="10" t="s">
        <v>24</v>
      </c>
      <c r="F32" s="19">
        <v>9</v>
      </c>
      <c r="G32" s="27">
        <v>159.65</v>
      </c>
      <c r="H32" s="27">
        <f t="shared" si="6"/>
        <v>208.72</v>
      </c>
      <c r="I32" s="27">
        <f t="shared" si="7"/>
        <v>1878.48</v>
      </c>
    </row>
    <row r="33" spans="1:9" ht="39" customHeight="1" x14ac:dyDescent="0.2">
      <c r="A33" s="8" t="s">
        <v>104</v>
      </c>
      <c r="B33" s="9" t="s">
        <v>105</v>
      </c>
      <c r="C33" s="8" t="s">
        <v>27</v>
      </c>
      <c r="D33" s="8" t="s">
        <v>106</v>
      </c>
      <c r="E33" s="10" t="s">
        <v>57</v>
      </c>
      <c r="F33" s="19">
        <v>742.76927999999998</v>
      </c>
      <c r="G33" s="27">
        <v>11.1</v>
      </c>
      <c r="H33" s="27">
        <f t="shared" si="6"/>
        <v>14.51</v>
      </c>
      <c r="I33" s="27">
        <f t="shared" si="7"/>
        <v>10777.58</v>
      </c>
    </row>
    <row r="34" spans="1:9" ht="39" customHeight="1" x14ac:dyDescent="0.2">
      <c r="A34" s="8" t="s">
        <v>107</v>
      </c>
      <c r="B34" s="9" t="s">
        <v>108</v>
      </c>
      <c r="C34" s="8" t="s">
        <v>27</v>
      </c>
      <c r="D34" s="8" t="s">
        <v>109</v>
      </c>
      <c r="E34" s="10" t="s">
        <v>57</v>
      </c>
      <c r="F34" s="19">
        <v>1159.29792</v>
      </c>
      <c r="G34" s="27">
        <v>9.36</v>
      </c>
      <c r="H34" s="27">
        <f t="shared" si="6"/>
        <v>12.23</v>
      </c>
      <c r="I34" s="27">
        <f t="shared" si="7"/>
        <v>14178.21</v>
      </c>
    </row>
    <row r="35" spans="1:9" ht="24" customHeight="1" x14ac:dyDescent="0.2">
      <c r="A35" s="7" t="s">
        <v>110</v>
      </c>
      <c r="B35" s="7"/>
      <c r="C35" s="7"/>
      <c r="D35" s="7" t="s">
        <v>111</v>
      </c>
      <c r="E35" s="7"/>
      <c r="F35" s="18"/>
      <c r="G35" s="25"/>
      <c r="H35" s="25"/>
      <c r="I35" s="26">
        <v>381715.88</v>
      </c>
    </row>
    <row r="36" spans="1:9" ht="24" customHeight="1" x14ac:dyDescent="0.2">
      <c r="A36" s="7" t="s">
        <v>112</v>
      </c>
      <c r="B36" s="7"/>
      <c r="C36" s="7"/>
      <c r="D36" s="7" t="s">
        <v>113</v>
      </c>
      <c r="E36" s="7"/>
      <c r="F36" s="18"/>
      <c r="G36" s="25"/>
      <c r="H36" s="25"/>
      <c r="I36" s="26">
        <v>35424.6</v>
      </c>
    </row>
    <row r="37" spans="1:9" ht="39" customHeight="1" x14ac:dyDescent="0.2">
      <c r="A37" s="8" t="s">
        <v>114</v>
      </c>
      <c r="B37" s="9" t="s">
        <v>62</v>
      </c>
      <c r="C37" s="8" t="s">
        <v>27</v>
      </c>
      <c r="D37" s="8" t="s">
        <v>63</v>
      </c>
      <c r="E37" s="10" t="s">
        <v>49</v>
      </c>
      <c r="F37" s="19">
        <v>13.95</v>
      </c>
      <c r="G37" s="27">
        <v>497.6</v>
      </c>
      <c r="H37" s="27">
        <f>TRUNC(G37 * (1 + 30.74 / 100), 2)</f>
        <v>650.55999999999995</v>
      </c>
      <c r="I37" s="27">
        <f>TRUNC(F37 * H37, 2)</f>
        <v>9075.31</v>
      </c>
    </row>
    <row r="38" spans="1:9" ht="26.1" customHeight="1" x14ac:dyDescent="0.2">
      <c r="A38" s="8" t="s">
        <v>115</v>
      </c>
      <c r="B38" s="9" t="s">
        <v>99</v>
      </c>
      <c r="C38" s="8" t="s">
        <v>27</v>
      </c>
      <c r="D38" s="8" t="s">
        <v>100</v>
      </c>
      <c r="E38" s="10" t="s">
        <v>49</v>
      </c>
      <c r="F38" s="19">
        <v>5.4</v>
      </c>
      <c r="G38" s="27">
        <v>37.74</v>
      </c>
      <c r="H38" s="27">
        <f>TRUNC(G38 * (1 + 30.74 / 100), 2)</f>
        <v>49.34</v>
      </c>
      <c r="I38" s="27">
        <f>TRUNC(F38 * H38, 2)</f>
        <v>266.43</v>
      </c>
    </row>
    <row r="39" spans="1:9" ht="39" customHeight="1" x14ac:dyDescent="0.2">
      <c r="A39" s="8" t="s">
        <v>116</v>
      </c>
      <c r="B39" s="9" t="s">
        <v>102</v>
      </c>
      <c r="C39" s="8" t="s">
        <v>27</v>
      </c>
      <c r="D39" s="8" t="s">
        <v>103</v>
      </c>
      <c r="E39" s="10" t="s">
        <v>24</v>
      </c>
      <c r="F39" s="19">
        <v>5.4</v>
      </c>
      <c r="G39" s="27">
        <v>159.65</v>
      </c>
      <c r="H39" s="27">
        <f>TRUNC(G39 * (1 + 30.74 / 100), 2)</f>
        <v>208.72</v>
      </c>
      <c r="I39" s="27">
        <f>TRUNC(F39 * H39, 2)</f>
        <v>1127.08</v>
      </c>
    </row>
    <row r="40" spans="1:9" ht="39" customHeight="1" x14ac:dyDescent="0.2">
      <c r="A40" s="8" t="s">
        <v>117</v>
      </c>
      <c r="B40" s="9" t="s">
        <v>105</v>
      </c>
      <c r="C40" s="8" t="s">
        <v>27</v>
      </c>
      <c r="D40" s="8" t="s">
        <v>106</v>
      </c>
      <c r="E40" s="10" t="s">
        <v>57</v>
      </c>
      <c r="F40" s="19">
        <v>742.76900000000001</v>
      </c>
      <c r="G40" s="27">
        <v>11.1</v>
      </c>
      <c r="H40" s="27">
        <f>TRUNC(G40 * (1 + 30.74 / 100), 2)</f>
        <v>14.51</v>
      </c>
      <c r="I40" s="27">
        <f>TRUNC(F40 * H40, 2)</f>
        <v>10777.57</v>
      </c>
    </row>
    <row r="41" spans="1:9" ht="39" customHeight="1" x14ac:dyDescent="0.2">
      <c r="A41" s="8" t="s">
        <v>118</v>
      </c>
      <c r="B41" s="9" t="s">
        <v>108</v>
      </c>
      <c r="C41" s="8" t="s">
        <v>27</v>
      </c>
      <c r="D41" s="8" t="s">
        <v>109</v>
      </c>
      <c r="E41" s="10" t="s">
        <v>57</v>
      </c>
      <c r="F41" s="19">
        <v>1159.298</v>
      </c>
      <c r="G41" s="27">
        <v>9.36</v>
      </c>
      <c r="H41" s="27">
        <f>TRUNC(G41 * (1 + 30.74 / 100), 2)</f>
        <v>12.23</v>
      </c>
      <c r="I41" s="27">
        <f>TRUNC(F41 * H41, 2)</f>
        <v>14178.21</v>
      </c>
    </row>
    <row r="42" spans="1:9" ht="24" customHeight="1" x14ac:dyDescent="0.2">
      <c r="A42" s="7" t="s">
        <v>119</v>
      </c>
      <c r="B42" s="7"/>
      <c r="C42" s="7"/>
      <c r="D42" s="7" t="s">
        <v>120</v>
      </c>
      <c r="E42" s="7"/>
      <c r="F42" s="18"/>
      <c r="G42" s="25"/>
      <c r="H42" s="25"/>
      <c r="I42" s="26">
        <v>4894.32</v>
      </c>
    </row>
    <row r="43" spans="1:9" ht="39" customHeight="1" x14ac:dyDescent="0.2">
      <c r="A43" s="8" t="s">
        <v>121</v>
      </c>
      <c r="B43" s="9" t="s">
        <v>122</v>
      </c>
      <c r="C43" s="8" t="s">
        <v>27</v>
      </c>
      <c r="D43" s="8" t="s">
        <v>123</v>
      </c>
      <c r="E43" s="10" t="s">
        <v>49</v>
      </c>
      <c r="F43" s="19">
        <v>1.296</v>
      </c>
      <c r="G43" s="27">
        <v>735.42</v>
      </c>
      <c r="H43" s="27">
        <f>TRUNC(G43 * (1 + 30.74 / 100), 2)</f>
        <v>961.48</v>
      </c>
      <c r="I43" s="27">
        <f>TRUNC(F43 * H43, 2)</f>
        <v>1246.07</v>
      </c>
    </row>
    <row r="44" spans="1:9" ht="39" customHeight="1" x14ac:dyDescent="0.2">
      <c r="A44" s="8" t="s">
        <v>124</v>
      </c>
      <c r="B44" s="9" t="s">
        <v>125</v>
      </c>
      <c r="C44" s="8" t="s">
        <v>27</v>
      </c>
      <c r="D44" s="8" t="s">
        <v>126</v>
      </c>
      <c r="E44" s="10" t="s">
        <v>24</v>
      </c>
      <c r="F44" s="19">
        <v>2.448</v>
      </c>
      <c r="G44" s="27">
        <v>360.21</v>
      </c>
      <c r="H44" s="27">
        <f>TRUNC(G44 * (1 + 30.74 / 100), 2)</f>
        <v>470.93</v>
      </c>
      <c r="I44" s="27">
        <f>TRUNC(F44 * H44, 2)</f>
        <v>1152.83</v>
      </c>
    </row>
    <row r="45" spans="1:9" ht="39" customHeight="1" x14ac:dyDescent="0.2">
      <c r="A45" s="8" t="s">
        <v>127</v>
      </c>
      <c r="B45" s="9" t="s">
        <v>128</v>
      </c>
      <c r="C45" s="8" t="s">
        <v>27</v>
      </c>
      <c r="D45" s="8" t="s">
        <v>129</v>
      </c>
      <c r="E45" s="10" t="s">
        <v>24</v>
      </c>
      <c r="F45" s="19">
        <v>2.448</v>
      </c>
      <c r="G45" s="27">
        <v>131.37</v>
      </c>
      <c r="H45" s="27">
        <f>TRUNC(G45 * (1 + 30.74 / 100), 2)</f>
        <v>171.75</v>
      </c>
      <c r="I45" s="27">
        <f>TRUNC(F45 * H45, 2)</f>
        <v>420.44</v>
      </c>
    </row>
    <row r="46" spans="1:9" ht="39" customHeight="1" x14ac:dyDescent="0.2">
      <c r="A46" s="8" t="s">
        <v>130</v>
      </c>
      <c r="B46" s="9" t="s">
        <v>131</v>
      </c>
      <c r="C46" s="8" t="s">
        <v>27</v>
      </c>
      <c r="D46" s="8" t="s">
        <v>132</v>
      </c>
      <c r="E46" s="10" t="s">
        <v>49</v>
      </c>
      <c r="F46" s="19">
        <v>2.1459999999999999</v>
      </c>
      <c r="G46" s="27">
        <v>739.57</v>
      </c>
      <c r="H46" s="27">
        <f>TRUNC(G46 * (1 + 30.74 / 100), 2)</f>
        <v>966.91</v>
      </c>
      <c r="I46" s="27">
        <f>TRUNC(F46 * H46, 2)</f>
        <v>2074.98</v>
      </c>
    </row>
    <row r="47" spans="1:9" ht="24" customHeight="1" x14ac:dyDescent="0.2">
      <c r="A47" s="7" t="s">
        <v>133</v>
      </c>
      <c r="B47" s="7"/>
      <c r="C47" s="7"/>
      <c r="D47" s="7" t="s">
        <v>134</v>
      </c>
      <c r="E47" s="7"/>
      <c r="F47" s="18"/>
      <c r="G47" s="25"/>
      <c r="H47" s="25"/>
      <c r="I47" s="26">
        <v>36486.400000000001</v>
      </c>
    </row>
    <row r="48" spans="1:9" ht="39" customHeight="1" x14ac:dyDescent="0.2">
      <c r="A48" s="8" t="s">
        <v>135</v>
      </c>
      <c r="B48" s="9" t="s">
        <v>136</v>
      </c>
      <c r="C48" s="8" t="s">
        <v>27</v>
      </c>
      <c r="D48" s="8" t="s">
        <v>137</v>
      </c>
      <c r="E48" s="10" t="s">
        <v>49</v>
      </c>
      <c r="F48" s="19">
        <v>0.67500000000000004</v>
      </c>
      <c r="G48" s="27">
        <v>504.22</v>
      </c>
      <c r="H48" s="27">
        <f t="shared" ref="H48:H53" si="8">TRUNC(G48 * (1 + 30.74 / 100), 2)</f>
        <v>659.21</v>
      </c>
      <c r="I48" s="27">
        <f t="shared" ref="I48:I53" si="9">TRUNC(F48 * H48, 2)</f>
        <v>444.96</v>
      </c>
    </row>
    <row r="49" spans="1:9" ht="24" customHeight="1" x14ac:dyDescent="0.2">
      <c r="A49" s="11" t="s">
        <v>138</v>
      </c>
      <c r="B49" s="12" t="s">
        <v>139</v>
      </c>
      <c r="C49" s="11" t="s">
        <v>27</v>
      </c>
      <c r="D49" s="11" t="s">
        <v>140</v>
      </c>
      <c r="E49" s="13" t="s">
        <v>57</v>
      </c>
      <c r="F49" s="20">
        <v>16.940000000000001</v>
      </c>
      <c r="G49" s="28">
        <v>9.16</v>
      </c>
      <c r="H49" s="28">
        <f t="shared" si="8"/>
        <v>11.97</v>
      </c>
      <c r="I49" s="28">
        <f t="shared" si="9"/>
        <v>202.77</v>
      </c>
    </row>
    <row r="50" spans="1:9" ht="24" customHeight="1" x14ac:dyDescent="0.2">
      <c r="A50" s="11" t="s">
        <v>141</v>
      </c>
      <c r="B50" s="12" t="s">
        <v>142</v>
      </c>
      <c r="C50" s="11" t="s">
        <v>27</v>
      </c>
      <c r="D50" s="11" t="s">
        <v>143</v>
      </c>
      <c r="E50" s="13" t="s">
        <v>57</v>
      </c>
      <c r="F50" s="20">
        <v>127.2216</v>
      </c>
      <c r="G50" s="28">
        <v>7.12</v>
      </c>
      <c r="H50" s="28">
        <f t="shared" si="8"/>
        <v>9.3000000000000007</v>
      </c>
      <c r="I50" s="28">
        <f t="shared" si="9"/>
        <v>1183.1600000000001</v>
      </c>
    </row>
    <row r="51" spans="1:9" ht="26.1" customHeight="1" x14ac:dyDescent="0.2">
      <c r="A51" s="8" t="s">
        <v>144</v>
      </c>
      <c r="B51" s="9" t="s">
        <v>145</v>
      </c>
      <c r="C51" s="8" t="s">
        <v>27</v>
      </c>
      <c r="D51" s="8" t="s">
        <v>146</v>
      </c>
      <c r="E51" s="10" t="s">
        <v>57</v>
      </c>
      <c r="F51" s="19">
        <v>144.16159999999999</v>
      </c>
      <c r="G51" s="27">
        <v>13.01</v>
      </c>
      <c r="H51" s="27">
        <f t="shared" si="8"/>
        <v>17</v>
      </c>
      <c r="I51" s="27">
        <f t="shared" si="9"/>
        <v>2450.7399999999998</v>
      </c>
    </row>
    <row r="52" spans="1:9" ht="39" customHeight="1" x14ac:dyDescent="0.2">
      <c r="A52" s="8" t="s">
        <v>147</v>
      </c>
      <c r="B52" s="9" t="s">
        <v>128</v>
      </c>
      <c r="C52" s="8" t="s">
        <v>27</v>
      </c>
      <c r="D52" s="8" t="s">
        <v>129</v>
      </c>
      <c r="E52" s="10" t="s">
        <v>24</v>
      </c>
      <c r="F52" s="19">
        <v>178.48500000000001</v>
      </c>
      <c r="G52" s="27">
        <v>131.37</v>
      </c>
      <c r="H52" s="27">
        <f t="shared" si="8"/>
        <v>171.75</v>
      </c>
      <c r="I52" s="27">
        <f t="shared" si="9"/>
        <v>30654.79</v>
      </c>
    </row>
    <row r="53" spans="1:9" ht="39" customHeight="1" x14ac:dyDescent="0.2">
      <c r="A53" s="11" t="s">
        <v>148</v>
      </c>
      <c r="B53" s="12" t="s">
        <v>149</v>
      </c>
      <c r="C53" s="11" t="s">
        <v>27</v>
      </c>
      <c r="D53" s="11" t="s">
        <v>150</v>
      </c>
      <c r="E53" s="13" t="s">
        <v>43</v>
      </c>
      <c r="F53" s="20">
        <v>18</v>
      </c>
      <c r="G53" s="28">
        <v>65.87</v>
      </c>
      <c r="H53" s="28">
        <f t="shared" si="8"/>
        <v>86.11</v>
      </c>
      <c r="I53" s="28">
        <f t="shared" si="9"/>
        <v>1549.98</v>
      </c>
    </row>
    <row r="54" spans="1:9" ht="24" customHeight="1" x14ac:dyDescent="0.2">
      <c r="A54" s="7" t="s">
        <v>151</v>
      </c>
      <c r="B54" s="7"/>
      <c r="C54" s="7"/>
      <c r="D54" s="7" t="s">
        <v>152</v>
      </c>
      <c r="E54" s="7"/>
      <c r="F54" s="18"/>
      <c r="G54" s="25"/>
      <c r="H54" s="25"/>
      <c r="I54" s="26">
        <v>280278.74</v>
      </c>
    </row>
    <row r="55" spans="1:9" ht="24" customHeight="1" x14ac:dyDescent="0.2">
      <c r="A55" s="11" t="s">
        <v>153</v>
      </c>
      <c r="B55" s="12" t="s">
        <v>154</v>
      </c>
      <c r="C55" s="11" t="s">
        <v>22</v>
      </c>
      <c r="D55" s="11" t="s">
        <v>155</v>
      </c>
      <c r="E55" s="13" t="s">
        <v>156</v>
      </c>
      <c r="F55" s="20">
        <v>6</v>
      </c>
      <c r="G55" s="28">
        <v>25000</v>
      </c>
      <c r="H55" s="28">
        <f>TRUNC(G55 * (1 + 30.74 / 100), 2)</f>
        <v>32685</v>
      </c>
      <c r="I55" s="28">
        <f>TRUNC(F55 * H55, 2)</f>
        <v>196110</v>
      </c>
    </row>
    <row r="56" spans="1:9" ht="26.1" customHeight="1" x14ac:dyDescent="0.2">
      <c r="A56" s="8" t="s">
        <v>157</v>
      </c>
      <c r="B56" s="9" t="s">
        <v>158</v>
      </c>
      <c r="C56" s="8" t="s">
        <v>31</v>
      </c>
      <c r="D56" s="8" t="s">
        <v>159</v>
      </c>
      <c r="E56" s="10" t="s">
        <v>160</v>
      </c>
      <c r="F56" s="19">
        <v>6</v>
      </c>
      <c r="G56" s="27">
        <v>10111.94</v>
      </c>
      <c r="H56" s="27">
        <f>TRUNC(G56 * (1 + 30.74 / 100), 2)</f>
        <v>13220.35</v>
      </c>
      <c r="I56" s="27">
        <f>TRUNC(F56 * H56, 2)</f>
        <v>79322.100000000006</v>
      </c>
    </row>
    <row r="57" spans="1:9" ht="51.95" customHeight="1" x14ac:dyDescent="0.2">
      <c r="A57" s="8" t="s">
        <v>161</v>
      </c>
      <c r="B57" s="9" t="s">
        <v>162</v>
      </c>
      <c r="C57" s="8" t="s">
        <v>27</v>
      </c>
      <c r="D57" s="8" t="s">
        <v>163</v>
      </c>
      <c r="E57" s="10" t="s">
        <v>164</v>
      </c>
      <c r="F57" s="19">
        <v>8</v>
      </c>
      <c r="G57" s="27">
        <v>375.42</v>
      </c>
      <c r="H57" s="27">
        <f>TRUNC(G57 * (1 + 30.74 / 100), 2)</f>
        <v>490.82</v>
      </c>
      <c r="I57" s="27">
        <f>TRUNC(F57 * H57, 2)</f>
        <v>3926.56</v>
      </c>
    </row>
    <row r="58" spans="1:9" ht="51.95" customHeight="1" x14ac:dyDescent="0.2">
      <c r="A58" s="8" t="s">
        <v>165</v>
      </c>
      <c r="B58" s="9" t="s">
        <v>166</v>
      </c>
      <c r="C58" s="8" t="s">
        <v>27</v>
      </c>
      <c r="D58" s="8" t="s">
        <v>167</v>
      </c>
      <c r="E58" s="10" t="s">
        <v>168</v>
      </c>
      <c r="F58" s="19">
        <v>8</v>
      </c>
      <c r="G58" s="27">
        <v>87.97</v>
      </c>
      <c r="H58" s="27">
        <f>TRUNC(G58 * (1 + 30.74 / 100), 2)</f>
        <v>115.01</v>
      </c>
      <c r="I58" s="27">
        <f>TRUNC(F58 * H58, 2)</f>
        <v>920.08</v>
      </c>
    </row>
    <row r="59" spans="1:9" ht="24" customHeight="1" x14ac:dyDescent="0.2">
      <c r="A59" s="7" t="s">
        <v>169</v>
      </c>
      <c r="B59" s="7"/>
      <c r="C59" s="7"/>
      <c r="D59" s="7" t="s">
        <v>170</v>
      </c>
      <c r="E59" s="7"/>
      <c r="F59" s="18"/>
      <c r="G59" s="25"/>
      <c r="H59" s="25"/>
      <c r="I59" s="26">
        <v>24631.82</v>
      </c>
    </row>
    <row r="60" spans="1:9" ht="39" customHeight="1" x14ac:dyDescent="0.2">
      <c r="A60" s="8" t="s">
        <v>171</v>
      </c>
      <c r="B60" s="9" t="s">
        <v>172</v>
      </c>
      <c r="C60" s="8" t="s">
        <v>27</v>
      </c>
      <c r="D60" s="8" t="s">
        <v>173</v>
      </c>
      <c r="E60" s="10" t="s">
        <v>49</v>
      </c>
      <c r="F60" s="19">
        <v>8.7840000000000007</v>
      </c>
      <c r="G60" s="27">
        <v>769.18</v>
      </c>
      <c r="H60" s="27">
        <f>TRUNC(G60 * (1 + 30.74 / 100), 2)</f>
        <v>1005.62</v>
      </c>
      <c r="I60" s="27">
        <f>TRUNC(F60 * H60, 2)</f>
        <v>8833.36</v>
      </c>
    </row>
    <row r="61" spans="1:9" ht="51.95" customHeight="1" x14ac:dyDescent="0.2">
      <c r="A61" s="8" t="s">
        <v>174</v>
      </c>
      <c r="B61" s="9" t="s">
        <v>175</v>
      </c>
      <c r="C61" s="8" t="s">
        <v>27</v>
      </c>
      <c r="D61" s="8" t="s">
        <v>176</v>
      </c>
      <c r="E61" s="10" t="s">
        <v>24</v>
      </c>
      <c r="F61" s="19">
        <v>51.12</v>
      </c>
      <c r="G61" s="27">
        <v>158.15</v>
      </c>
      <c r="H61" s="27">
        <f>TRUNC(G61 * (1 + 30.74 / 100), 2)</f>
        <v>206.76</v>
      </c>
      <c r="I61" s="27">
        <f>TRUNC(F61 * H61, 2)</f>
        <v>10569.57</v>
      </c>
    </row>
    <row r="62" spans="1:9" ht="39" customHeight="1" x14ac:dyDescent="0.2">
      <c r="A62" s="8" t="s">
        <v>177</v>
      </c>
      <c r="B62" s="9" t="s">
        <v>178</v>
      </c>
      <c r="C62" s="8" t="s">
        <v>27</v>
      </c>
      <c r="D62" s="8" t="s">
        <v>179</v>
      </c>
      <c r="E62" s="10" t="s">
        <v>57</v>
      </c>
      <c r="F62" s="19">
        <v>213.44399999999999</v>
      </c>
      <c r="G62" s="27">
        <v>13.53</v>
      </c>
      <c r="H62" s="27">
        <f>TRUNC(G62 * (1 + 30.74 / 100), 2)</f>
        <v>17.68</v>
      </c>
      <c r="I62" s="27">
        <f>TRUNC(F62 * H62, 2)</f>
        <v>3773.68</v>
      </c>
    </row>
    <row r="63" spans="1:9" ht="39" customHeight="1" x14ac:dyDescent="0.2">
      <c r="A63" s="8" t="s">
        <v>180</v>
      </c>
      <c r="B63" s="9" t="s">
        <v>181</v>
      </c>
      <c r="C63" s="8" t="s">
        <v>27</v>
      </c>
      <c r="D63" s="8" t="s">
        <v>182</v>
      </c>
      <c r="E63" s="10" t="s">
        <v>57</v>
      </c>
      <c r="F63" s="19">
        <v>114.404</v>
      </c>
      <c r="G63" s="27">
        <v>9.73</v>
      </c>
      <c r="H63" s="27">
        <f>TRUNC(G63 * (1 + 30.74 / 100), 2)</f>
        <v>12.72</v>
      </c>
      <c r="I63" s="27">
        <f>TRUNC(F63 * H63, 2)</f>
        <v>1455.21</v>
      </c>
    </row>
    <row r="64" spans="1:9" ht="24" customHeight="1" x14ac:dyDescent="0.2">
      <c r="A64" s="7" t="s">
        <v>183</v>
      </c>
      <c r="B64" s="7"/>
      <c r="C64" s="7"/>
      <c r="D64" s="7" t="s">
        <v>184</v>
      </c>
      <c r="E64" s="7"/>
      <c r="F64" s="18"/>
      <c r="G64" s="25"/>
      <c r="H64" s="25"/>
      <c r="I64" s="26">
        <v>25631.26</v>
      </c>
    </row>
    <row r="65" spans="1:9" ht="26.1" customHeight="1" x14ac:dyDescent="0.2">
      <c r="A65" s="8" t="s">
        <v>185</v>
      </c>
      <c r="B65" s="9" t="s">
        <v>186</v>
      </c>
      <c r="C65" s="8" t="s">
        <v>27</v>
      </c>
      <c r="D65" s="8" t="s">
        <v>187</v>
      </c>
      <c r="E65" s="10" t="s">
        <v>156</v>
      </c>
      <c r="F65" s="19">
        <v>6</v>
      </c>
      <c r="G65" s="27">
        <v>32.18</v>
      </c>
      <c r="H65" s="27">
        <f>TRUNC(G65 * (1 + 30.74 / 100), 2)</f>
        <v>42.07</v>
      </c>
      <c r="I65" s="27">
        <f>TRUNC(F65 * H65, 2)</f>
        <v>252.42</v>
      </c>
    </row>
    <row r="66" spans="1:9" ht="26.1" customHeight="1" x14ac:dyDescent="0.2">
      <c r="A66" s="8" t="s">
        <v>188</v>
      </c>
      <c r="B66" s="9" t="s">
        <v>189</v>
      </c>
      <c r="C66" s="8" t="s">
        <v>22</v>
      </c>
      <c r="D66" s="8" t="s">
        <v>190</v>
      </c>
      <c r="E66" s="10" t="s">
        <v>49</v>
      </c>
      <c r="F66" s="19">
        <v>23</v>
      </c>
      <c r="G66" s="27">
        <v>504.88</v>
      </c>
      <c r="H66" s="27">
        <f>TRUNC(G66 * (1 + 30.74 / 100), 2)</f>
        <v>660.08</v>
      </c>
      <c r="I66" s="27">
        <f>TRUNC(F66 * H66, 2)</f>
        <v>15181.84</v>
      </c>
    </row>
    <row r="67" spans="1:9" ht="26.1" customHeight="1" x14ac:dyDescent="0.2">
      <c r="A67" s="8" t="s">
        <v>191</v>
      </c>
      <c r="B67" s="9" t="s">
        <v>192</v>
      </c>
      <c r="C67" s="8" t="s">
        <v>31</v>
      </c>
      <c r="D67" s="8" t="s">
        <v>193</v>
      </c>
      <c r="E67" s="10" t="s">
        <v>53</v>
      </c>
      <c r="F67" s="19">
        <v>18</v>
      </c>
      <c r="G67" s="27">
        <v>433.31</v>
      </c>
      <c r="H67" s="27">
        <f>TRUNC(G67 * (1 + 30.74 / 100), 2)</f>
        <v>566.5</v>
      </c>
      <c r="I67" s="27">
        <f>TRUNC(F67 * H67, 2)</f>
        <v>10197</v>
      </c>
    </row>
    <row r="68" spans="1:9" ht="24" customHeight="1" x14ac:dyDescent="0.2">
      <c r="A68" s="7" t="s">
        <v>194</v>
      </c>
      <c r="B68" s="7"/>
      <c r="C68" s="7"/>
      <c r="D68" s="7" t="s">
        <v>195</v>
      </c>
      <c r="E68" s="7"/>
      <c r="F68" s="18"/>
      <c r="G68" s="25"/>
      <c r="H68" s="25"/>
      <c r="I68" s="26">
        <v>2972.35</v>
      </c>
    </row>
    <row r="69" spans="1:9" ht="51.95" customHeight="1" x14ac:dyDescent="0.2">
      <c r="A69" s="8" t="s">
        <v>196</v>
      </c>
      <c r="B69" s="9" t="s">
        <v>197</v>
      </c>
      <c r="C69" s="8" t="s">
        <v>27</v>
      </c>
      <c r="D69" s="8" t="s">
        <v>198</v>
      </c>
      <c r="E69" s="10" t="s">
        <v>49</v>
      </c>
      <c r="F69" s="19">
        <v>38.5</v>
      </c>
      <c r="G69" s="27">
        <v>6.73</v>
      </c>
      <c r="H69" s="27">
        <f>TRUNC(G69 * (1 + 30.74 / 100), 2)</f>
        <v>8.7899999999999991</v>
      </c>
      <c r="I69" s="27">
        <f>TRUNC(F69 * H69, 2)</f>
        <v>338.41</v>
      </c>
    </row>
    <row r="70" spans="1:9" ht="39" customHeight="1" x14ac:dyDescent="0.2">
      <c r="A70" s="8" t="s">
        <v>199</v>
      </c>
      <c r="B70" s="9" t="s">
        <v>200</v>
      </c>
      <c r="C70" s="8" t="s">
        <v>27</v>
      </c>
      <c r="D70" s="8" t="s">
        <v>201</v>
      </c>
      <c r="E70" s="10" t="s">
        <v>202</v>
      </c>
      <c r="F70" s="19">
        <v>396.55</v>
      </c>
      <c r="G70" s="27">
        <v>2.98</v>
      </c>
      <c r="H70" s="27">
        <f>TRUNC(G70 * (1 + 30.74 / 100), 2)</f>
        <v>3.89</v>
      </c>
      <c r="I70" s="27">
        <f>TRUNC(F70 * H70, 2)</f>
        <v>1542.57</v>
      </c>
    </row>
    <row r="71" spans="1:9" ht="39" customHeight="1" x14ac:dyDescent="0.2">
      <c r="A71" s="8" t="s">
        <v>203</v>
      </c>
      <c r="B71" s="9" t="s">
        <v>204</v>
      </c>
      <c r="C71" s="8" t="s">
        <v>27</v>
      </c>
      <c r="D71" s="8" t="s">
        <v>205</v>
      </c>
      <c r="E71" s="10" t="s">
        <v>206</v>
      </c>
      <c r="F71" s="19">
        <v>222.73157399999999</v>
      </c>
      <c r="G71" s="27">
        <v>2.2599999999999998</v>
      </c>
      <c r="H71" s="27">
        <f>TRUNC(G71 * (1 + 30.74 / 100), 2)</f>
        <v>2.95</v>
      </c>
      <c r="I71" s="27">
        <f>TRUNC(F71 * H71, 2)</f>
        <v>657.05</v>
      </c>
    </row>
    <row r="72" spans="1:9" ht="39" customHeight="1" x14ac:dyDescent="0.2">
      <c r="A72" s="8" t="s">
        <v>207</v>
      </c>
      <c r="B72" s="9" t="s">
        <v>208</v>
      </c>
      <c r="C72" s="8" t="s">
        <v>27</v>
      </c>
      <c r="D72" s="8" t="s">
        <v>209</v>
      </c>
      <c r="E72" s="10" t="s">
        <v>206</v>
      </c>
      <c r="F72" s="19">
        <v>371.21929</v>
      </c>
      <c r="G72" s="27">
        <v>0.9</v>
      </c>
      <c r="H72" s="27">
        <f>TRUNC(G72 * (1 + 30.74 / 100), 2)</f>
        <v>1.17</v>
      </c>
      <c r="I72" s="27">
        <f>TRUNC(F72 * H72, 2)</f>
        <v>434.32</v>
      </c>
    </row>
    <row r="73" spans="1:9" ht="39" customHeight="1" x14ac:dyDescent="0.2">
      <c r="A73" s="11" t="s">
        <v>210</v>
      </c>
      <c r="B73" s="12" t="s">
        <v>211</v>
      </c>
      <c r="C73" s="11" t="s">
        <v>27</v>
      </c>
      <c r="D73" s="11" t="s">
        <v>212</v>
      </c>
      <c r="E73" s="13" t="s">
        <v>57</v>
      </c>
      <c r="F73" s="20">
        <v>0</v>
      </c>
      <c r="G73" s="28">
        <v>90</v>
      </c>
      <c r="H73" s="28">
        <f>TRUNC(G73 * (1 + 30.74 / 100), 2)</f>
        <v>117.66</v>
      </c>
      <c r="I73" s="28">
        <f>TRUNC(F73 * H73, 2)</f>
        <v>0</v>
      </c>
    </row>
    <row r="74" spans="1:9" ht="24" customHeight="1" x14ac:dyDescent="0.2">
      <c r="A74" s="7" t="s">
        <v>213</v>
      </c>
      <c r="B74" s="7"/>
      <c r="C74" s="7"/>
      <c r="D74" s="7" t="s">
        <v>214</v>
      </c>
      <c r="E74" s="7"/>
      <c r="F74" s="18"/>
      <c r="G74" s="25"/>
      <c r="H74" s="25"/>
      <c r="I74" s="26">
        <v>36831</v>
      </c>
    </row>
    <row r="75" spans="1:9" ht="26.1" customHeight="1" x14ac:dyDescent="0.2">
      <c r="A75" s="8" t="s">
        <v>215</v>
      </c>
      <c r="B75" s="9" t="s">
        <v>216</v>
      </c>
      <c r="C75" s="8" t="s">
        <v>27</v>
      </c>
      <c r="D75" s="8" t="s">
        <v>217</v>
      </c>
      <c r="E75" s="10" t="s">
        <v>218</v>
      </c>
      <c r="F75" s="19">
        <v>50</v>
      </c>
      <c r="G75" s="27">
        <v>113.5</v>
      </c>
      <c r="H75" s="27">
        <f>TRUNC(G75 * (1 + 30.74 / 100), 2)</f>
        <v>148.38</v>
      </c>
      <c r="I75" s="27">
        <f>TRUNC(F75 * H75, 2)</f>
        <v>7419</v>
      </c>
    </row>
    <row r="76" spans="1:9" ht="24" customHeight="1" x14ac:dyDescent="0.2">
      <c r="A76" s="8" t="s">
        <v>219</v>
      </c>
      <c r="B76" s="9" t="s">
        <v>220</v>
      </c>
      <c r="C76" s="8" t="s">
        <v>27</v>
      </c>
      <c r="D76" s="8" t="s">
        <v>221</v>
      </c>
      <c r="E76" s="10" t="s">
        <v>218</v>
      </c>
      <c r="F76" s="19">
        <v>660</v>
      </c>
      <c r="G76" s="27">
        <v>28.38</v>
      </c>
      <c r="H76" s="27">
        <f>TRUNC(G76 * (1 + 30.74 / 100), 2)</f>
        <v>37.1</v>
      </c>
      <c r="I76" s="27">
        <f>TRUNC(F76 * H76, 2)</f>
        <v>24486</v>
      </c>
    </row>
    <row r="77" spans="1:9" ht="24" customHeight="1" x14ac:dyDescent="0.2">
      <c r="A77" s="8" t="s">
        <v>222</v>
      </c>
      <c r="B77" s="9" t="s">
        <v>223</v>
      </c>
      <c r="C77" s="8" t="s">
        <v>27</v>
      </c>
      <c r="D77" s="8" t="s">
        <v>224</v>
      </c>
      <c r="E77" s="10" t="s">
        <v>218</v>
      </c>
      <c r="F77" s="19">
        <v>100</v>
      </c>
      <c r="G77" s="27">
        <v>25.25</v>
      </c>
      <c r="H77" s="27">
        <f>TRUNC(G77 * (1 + 30.74 / 100), 2)</f>
        <v>33.01</v>
      </c>
      <c r="I77" s="27">
        <f>TRUNC(F77 * H77, 2)</f>
        <v>3301</v>
      </c>
    </row>
    <row r="78" spans="1:9" ht="24" customHeight="1" x14ac:dyDescent="0.2">
      <c r="A78" s="8" t="s">
        <v>225</v>
      </c>
      <c r="B78" s="9" t="s">
        <v>226</v>
      </c>
      <c r="C78" s="8" t="s">
        <v>27</v>
      </c>
      <c r="D78" s="8" t="s">
        <v>227</v>
      </c>
      <c r="E78" s="10" t="s">
        <v>218</v>
      </c>
      <c r="F78" s="19">
        <v>100</v>
      </c>
      <c r="G78" s="27">
        <v>12.43</v>
      </c>
      <c r="H78" s="27">
        <f>TRUNC(G78 * (1 + 30.74 / 100), 2)</f>
        <v>16.25</v>
      </c>
      <c r="I78" s="27">
        <f>TRUNC(F78 * H78, 2)</f>
        <v>1625</v>
      </c>
    </row>
    <row r="79" spans="1:9" ht="24" customHeight="1" x14ac:dyDescent="0.2">
      <c r="A79" s="7" t="s">
        <v>228</v>
      </c>
      <c r="B79" s="7"/>
      <c r="C79" s="7"/>
      <c r="D79" s="7" t="s">
        <v>229</v>
      </c>
      <c r="E79" s="7"/>
      <c r="F79" s="18"/>
      <c r="G79" s="25"/>
      <c r="H79" s="25"/>
      <c r="I79" s="26">
        <v>25666.83</v>
      </c>
    </row>
    <row r="80" spans="1:9" ht="39" customHeight="1" x14ac:dyDescent="0.2">
      <c r="A80" s="11" t="s">
        <v>230</v>
      </c>
      <c r="B80" s="12" t="s">
        <v>231</v>
      </c>
      <c r="C80" s="11" t="s">
        <v>22</v>
      </c>
      <c r="D80" s="11" t="s">
        <v>232</v>
      </c>
      <c r="E80" s="13" t="s">
        <v>156</v>
      </c>
      <c r="F80" s="20">
        <v>1</v>
      </c>
      <c r="G80" s="28">
        <v>19631.97</v>
      </c>
      <c r="H80" s="28">
        <f>TRUNC(G80 * (1 + 30.74 / 100), 2)</f>
        <v>25666.83</v>
      </c>
      <c r="I80" s="28">
        <f>TRUNC(F80 * H80, 2)</f>
        <v>25666.83</v>
      </c>
    </row>
    <row r="81" spans="1:9" x14ac:dyDescent="0.2">
      <c r="A81" s="14"/>
      <c r="B81" s="14"/>
      <c r="C81" s="14"/>
      <c r="D81" s="14"/>
      <c r="E81" s="14"/>
      <c r="F81" s="21"/>
      <c r="G81" s="29"/>
      <c r="H81" s="29"/>
      <c r="I81" s="29"/>
    </row>
    <row r="82" spans="1:9" x14ac:dyDescent="0.2">
      <c r="A82" s="32"/>
      <c r="B82" s="32"/>
      <c r="C82" s="32"/>
      <c r="D82" s="15"/>
      <c r="E82" s="33" t="s">
        <v>233</v>
      </c>
      <c r="F82" s="32"/>
      <c r="G82" s="34">
        <v>645346.43000000005</v>
      </c>
      <c r="H82" s="35"/>
      <c r="I82" s="35"/>
    </row>
    <row r="83" spans="1:9" x14ac:dyDescent="0.2">
      <c r="A83" s="32"/>
      <c r="B83" s="32"/>
      <c r="C83" s="32"/>
      <c r="D83" s="15"/>
      <c r="E83" s="33" t="s">
        <v>234</v>
      </c>
      <c r="F83" s="32"/>
      <c r="G83" s="34">
        <v>198319.17</v>
      </c>
      <c r="H83" s="35"/>
      <c r="I83" s="35"/>
    </row>
    <row r="84" spans="1:9" x14ac:dyDescent="0.2">
      <c r="A84" s="32"/>
      <c r="B84" s="32"/>
      <c r="C84" s="32"/>
      <c r="D84" s="15"/>
      <c r="E84" s="33" t="s">
        <v>235</v>
      </c>
      <c r="F84" s="32"/>
      <c r="G84" s="34">
        <v>843665.6</v>
      </c>
      <c r="H84" s="35"/>
      <c r="I84" s="35"/>
    </row>
    <row r="85" spans="1:9" ht="60" customHeight="1" x14ac:dyDescent="0.2">
      <c r="A85" s="16"/>
      <c r="B85" s="16"/>
      <c r="C85" s="16"/>
      <c r="D85" s="16"/>
      <c r="E85" s="16"/>
      <c r="F85" s="22"/>
      <c r="G85" s="30"/>
      <c r="H85" s="30"/>
      <c r="I85" s="30"/>
    </row>
    <row r="86" spans="1:9" ht="69.95" customHeight="1" x14ac:dyDescent="0.2">
      <c r="A86" s="36" t="s">
        <v>236</v>
      </c>
      <c r="B86" s="37"/>
      <c r="C86" s="37"/>
      <c r="D86" s="37"/>
      <c r="E86" s="37"/>
      <c r="F86" s="37"/>
      <c r="G86" s="37"/>
      <c r="H86" s="37"/>
      <c r="I86" s="37"/>
    </row>
  </sheetData>
  <mergeCells count="17">
    <mergeCell ref="E1:F1"/>
    <mergeCell ref="G1:H1"/>
    <mergeCell ref="I1"/>
    <mergeCell ref="E2:F2"/>
    <mergeCell ref="G2:H2"/>
    <mergeCell ref="I2"/>
    <mergeCell ref="A84:C84"/>
    <mergeCell ref="E84:F84"/>
    <mergeCell ref="G84:I84"/>
    <mergeCell ref="A86:I86"/>
    <mergeCell ref="A3:I3"/>
    <mergeCell ref="A82:C82"/>
    <mergeCell ref="E82:F82"/>
    <mergeCell ref="G82:I82"/>
    <mergeCell ref="A83:C83"/>
    <mergeCell ref="E83:F83"/>
    <mergeCell ref="G83:I83"/>
  </mergeCells>
  <pageMargins left="0.25" right="0.25" top="0.75" bottom="0.75" header="0.3" footer="0.3"/>
  <pageSetup paperSize="9" scale="85" fitToHeight="0" orientation="landscape" r:id="rId1"/>
  <headerFooter>
    <oddHeader>&amp;L &amp;C &amp;R</oddHeader>
    <oddFooter>&amp;L &amp;CRua do Rosário,127  - Vila Gomes - Campo Grande / MS
LBM ENGENHARIA LTDA.
CNPJ: 14.172.539/0001-32
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2024-03-12T15:10:37Z</cp:lastPrinted>
  <dcterms:created xsi:type="dcterms:W3CDTF">2024-03-12T15:01:23Z</dcterms:created>
  <dcterms:modified xsi:type="dcterms:W3CDTF">2024-03-20T13:10:15Z</dcterms:modified>
</cp:coreProperties>
</file>