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ÕES 2022\PASTA - TOMADA DE PREÇOS\TOMADA DE PREÇOS 14_2022 COBERTURA METÁLICA NA ESCOLA VALÉRIO CARLOS DA COSTA\"/>
    </mc:Choice>
  </mc:AlternateContent>
  <bookViews>
    <workbookView xWindow="0" yWindow="0" windowWidth="28800" windowHeight="12435"/>
  </bookViews>
  <sheets>
    <sheet name="Orçamento Sintético" sheetId="1" r:id="rId1"/>
    <sheet name="BDI" sheetId="6" r:id="rId2"/>
    <sheet name="COMPOSIÇÃO" sheetId="2" r:id="rId3"/>
    <sheet name="MEMÓRIA DE CALCULO" sheetId="3" r:id="rId4"/>
    <sheet name="CRONOGRAMA" sheetId="4" r:id="rId5"/>
    <sheet name="CURVA ABC DE SERVIÇOS" sheetId="5" r:id="rId6"/>
  </sheets>
  <externalReferences>
    <externalReference r:id="rId7"/>
  </externalReferences>
  <definedNames>
    <definedName name="_xlnm.Print_Area" localSheetId="1">BDI!$A$1:$I$48</definedName>
    <definedName name="_xlnm.Print_Area" localSheetId="4">CRONOGRAMA!$A$1:$F$19</definedName>
    <definedName name="_xlnm.Print_Titles" localSheetId="0">'[1]repeated header'!$4:$4</definedName>
  </definedNames>
  <calcPr calcId="152511"/>
</workbook>
</file>

<file path=xl/calcChain.xml><?xml version="1.0" encoding="utf-8"?>
<calcChain xmlns="http://schemas.openxmlformats.org/spreadsheetml/2006/main">
  <c r="B4" i="6" l="1"/>
  <c r="I21" i="6"/>
  <c r="I14" i="6" s="1"/>
  <c r="I23" i="6" s="1"/>
  <c r="I4" i="6" s="1"/>
</calcChain>
</file>

<file path=xl/sharedStrings.xml><?xml version="1.0" encoding="utf-8"?>
<sst xmlns="http://schemas.openxmlformats.org/spreadsheetml/2006/main" count="1024" uniqueCount="474">
  <si>
    <t>Obra</t>
  </si>
  <si>
    <t>Bancos</t>
  </si>
  <si>
    <t>B.D.I.</t>
  </si>
  <si>
    <t>Encargos Sociais</t>
  </si>
  <si>
    <t>ORÇAMENTO COBERTURA ESCOLA VÁLERIO - METÁLICA</t>
  </si>
  <si>
    <t xml:space="preserve">SINAPI - 10/2022 - Mato Grosso do Sul
ORSE - 08/2022 - Sergipe
SEINFRA - 027 - Ceará
</t>
  </si>
  <si>
    <t>21,11%</t>
  </si>
  <si>
    <t>Não Desonerado: 0,00%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</si>
  <si>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</si>
  <si>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</si>
  <si>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</si>
  <si>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</si>
  <si>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</si>
  <si>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</si>
  <si>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</si>
  <si>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</si>
  <si>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</si>
  <si>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</si>
  <si>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</si>
  <si>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</si>
  <si>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LOCAL</t>
  </si>
  <si>
    <t xml:space="preserve"> 1.1 </t>
  </si>
  <si>
    <t xml:space="preserve"> 93565 </t>
  </si>
  <si>
    <t>SINAPI</t>
  </si>
  <si>
    <t>ENGENHEIRO CIVIL DE OBRA JUNIOR COM ENCARGOS COMPLEMENTARES</t>
  </si>
  <si>
    <t>MES</t>
  </si>
  <si>
    <t xml:space="preserve"> 1.2 </t>
  </si>
  <si>
    <t xml:space="preserve"> 94295 </t>
  </si>
  <si>
    <t>MESTRE DE OBRAS COM ENCARGOS COMPLEMENTARES</t>
  </si>
  <si>
    <t xml:space="preserve"> 2 </t>
  </si>
  <si>
    <t>COBERTURA</t>
  </si>
  <si>
    <t xml:space="preserve"> 2.1 </t>
  </si>
  <si>
    <t>Remoção Estrutura Existente</t>
  </si>
  <si>
    <t xml:space="preserve"> 2.1.1 </t>
  </si>
  <si>
    <t xml:space="preserve"> 97647 </t>
  </si>
  <si>
    <t>REMOÇÃO DE TELHAS, DE FIBROCIMENTO, METÁLICA E CERÂMICA, DE FORMA MANUAL, SEM REAPROVEITAMENTO. AF_12/2017</t>
  </si>
  <si>
    <t>m²</t>
  </si>
  <si>
    <t xml:space="preserve"> 2.1.2 </t>
  </si>
  <si>
    <t xml:space="preserve"> 97650 </t>
  </si>
  <si>
    <t>REMOÇÃO DE TRAMA DE MADEIRA PARA COBERTURA, DE FORMA MANUAL, SEM REAPROVEITAMENTO. AF_12/2017</t>
  </si>
  <si>
    <t xml:space="preserve"> 2.1.3 </t>
  </si>
  <si>
    <t xml:space="preserve"> 95875 </t>
  </si>
  <si>
    <t>TRANSPORTE COM CAMINHÃO BASCULANTE DE 10 M³, EM VIA URBANA PAVIMENTADA, DMT ATÉ 30 KM (UNIDADE: M3XKM). AF_07/2020</t>
  </si>
  <si>
    <t>M3XKM</t>
  </si>
  <si>
    <t xml:space="preserve"> 2.2 </t>
  </si>
  <si>
    <t>Instalação Estrutura Metálica</t>
  </si>
  <si>
    <t xml:space="preserve"> 2.2.1 </t>
  </si>
  <si>
    <t xml:space="preserve"> 100378 </t>
  </si>
  <si>
    <t>FABRICAÇÃO E INSTALAÇÃO DE TESOURA (INTEIRA OU MEIA) EM AÇO, VÃOS MAIORES QUE 6,0 M E MENORES QUE 12,0 M, INCLUSO IÇAMENTO. AF_07/2019</t>
  </si>
  <si>
    <t>KG</t>
  </si>
  <si>
    <t xml:space="preserve"> 2.2.2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</si>
  <si>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</si>
  <si>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</si>
  <si>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2.2.4 </t>
  </si>
  <si>
    <t xml:space="preserve"> 8865 </t>
  </si>
  <si>
    <t>ORSE</t>
  </si>
  <si>
    <t>Fornecimento de barra redonda de aço mecanica laminada 1/2" para proteção de esquadrias, inclusive chumbamento</t>
  </si>
  <si>
    <t>m</t>
  </si>
  <si>
    <t xml:space="preserve"> 2.2.5 </t>
  </si>
  <si>
    <t xml:space="preserve"> 8215 </t>
  </si>
  <si>
    <t>Aplicação de adesivo estrutural base resina epoxi, fluido, Sikadur 32 (consumo=1,67 kg/m² p/ 1mm de esp), Sika ou similar, aplicação:ancoragem de cabos,colagem elementos pre-moldados,fixação de chumbadores,juntas de concretagem(frias), etc.</t>
  </si>
  <si>
    <t>Kg</t>
  </si>
  <si>
    <t xml:space="preserve"> 2.2.6 </t>
  </si>
  <si>
    <t xml:space="preserve"> 022594 </t>
  </si>
  <si>
    <t>Próprio</t>
  </si>
  <si>
    <t>Estrutura metalica para fixação de chapa</t>
  </si>
  <si>
    <t xml:space="preserve"> 2.2.7 </t>
  </si>
  <si>
    <t xml:space="preserve"> 022595 </t>
  </si>
  <si>
    <t>BASE DE APOIO PARA TESOURAS METÁLICAS</t>
  </si>
  <si>
    <t xml:space="preserve"> 2.2.8 </t>
  </si>
  <si>
    <t xml:space="preserve"> 100719 </t>
  </si>
  <si>
    <t>PINTURA COM TINTA ALQUÍDICA DE FUNDO (TIPO ZARCÃO) PULVERIZADA SOBRE PERFIL METÁLICO EXECUTADO EM FÁBRICA (POR DEMÃO). AF_01/2020_PE</t>
  </si>
  <si>
    <t xml:space="preserve"> 2.2.9 </t>
  </si>
  <si>
    <t xml:space="preserve"> 93358 </t>
  </si>
  <si>
    <t>ESCAVAÇÃO MANUAL DE VALA COM PROFUNDIDADE MENOR OU IGUAL A 1,30 M. AF_02/2021</t>
  </si>
  <si>
    <t>m³</t>
  </si>
  <si>
    <t xml:space="preserve"> 022596 </t>
  </si>
  <si>
    <t>Pedural Metalico</t>
  </si>
  <si>
    <t xml:space="preserve"> 2.2.10 </t>
  </si>
  <si>
    <t xml:space="preserve"> 94975 </t>
  </si>
  <si>
    <t>CONCRETO FCK = 15MPA, TRAÇO 1:3,4:3,5 (EM MASSA SECA DE CIMENTO/ AREIA MÉDIA/ BRITA 1) - PREPARO MANUAL. AF_05/2021</t>
  </si>
  <si>
    <t xml:space="preserve"> 2.3 </t>
  </si>
  <si>
    <t>Cobertura em Telha metálica</t>
  </si>
  <si>
    <t xml:space="preserve"> 2.3.1 </t>
  </si>
  <si>
    <t xml:space="preserve"> 94216 </t>
  </si>
  <si>
    <t>TELHAMENTO COM TELHA METÁLICA TERMOACÚSTICA E = 30 MM, COM ATÉ 2 ÁGUAS, INCLUSO IÇAMENTO. AF_07/2019</t>
  </si>
  <si>
    <t xml:space="preserve"> 3 </t>
  </si>
  <si>
    <t>PLATIBANDA</t>
  </si>
  <si>
    <t xml:space="preserve"> 3.1 </t>
  </si>
  <si>
    <t xml:space="preserve"> 00001318 </t>
  </si>
  <si>
    <t>CHAPA DE ACO FINA A QUENTE BITOLA MSG 14, E = 2,00 MM (16,0 KG/M2)</t>
  </si>
  <si>
    <t xml:space="preserve"> 3.2 </t>
  </si>
  <si>
    <t xml:space="preserve"> 88317 </t>
  </si>
  <si>
    <t>SOLDADOR COM ENCARGOS COMPLEMENTARES</t>
  </si>
  <si>
    <t>H</t>
  </si>
  <si>
    <t xml:space="preserve"> 4 </t>
  </si>
  <si>
    <t>FORRO</t>
  </si>
  <si>
    <t xml:space="preserve"> 4.1 </t>
  </si>
  <si>
    <t xml:space="preserve"> 96116 </t>
  </si>
  <si>
    <t>FORRO EM RÉGUAS DE PVC, FRISADO, PARA AMBIENTES COMERCIAIS, INCLUSIVE ESTRUTURA DE FIXAÇÃO. AF_05/2017_P</t>
  </si>
  <si>
    <t xml:space="preserve"> 5 </t>
  </si>
  <si>
    <t>PINTURA</t>
  </si>
  <si>
    <t xml:space="preserve"> 5.1 </t>
  </si>
  <si>
    <t xml:space="preserve"> 100757 </t>
  </si>
  <si>
    <t>PINTURA COM TINTA ALQUÍDICA DE ACABAMENTO (ESMALTE SINTÉTICO ACETINADO) PULVERIZADA SOBRE SUPERFÍCIES METÁLICAS (EXCETO PERFIL) EXECUTADO EM OBRA (02 DEMÃOS). AF_01/2020_P</t>
  </si>
  <si>
    <t xml:space="preserve"> 6 </t>
  </si>
  <si>
    <t>CALHA</t>
  </si>
  <si>
    <t xml:space="preserve"> 6.1 </t>
  </si>
  <si>
    <t xml:space="preserve"> 94228 </t>
  </si>
  <si>
    <t>CALHA EM CHAPA DE AÇO GALVANIZADO NÚMERO 24, DESENVOLVIMENTO DE 50 CM, INCLUSO TRANSPORTE VERTICAL. AF_07/2019</t>
  </si>
  <si>
    <t>M</t>
  </si>
  <si>
    <t xml:space="preserve"> 6.2 </t>
  </si>
  <si>
    <t xml:space="preserve"> 94227 </t>
  </si>
  <si>
    <t>CALHA EM CHAPA DE AÇO GALVANIZADO NÚMERO 24, DESENVOLVIMENTO DE 33 CM, INCLUSO TRANSPORTE VERTICAL. AF_07/2019</t>
  </si>
  <si>
    <t xml:space="preserve"> 6.3 </t>
  </si>
  <si>
    <t xml:space="preserve"> 94231 </t>
  </si>
  <si>
    <t>RUFO EM CHAPA DE AÇO GALVANIZADO NÚMERO 24, CORTE DE 25 CM, INCLUSO TRANSPORTE VERTICAL. AF_07/2019</t>
  </si>
  <si>
    <t xml:space="preserve"> 6.4 </t>
  </si>
  <si>
    <t xml:space="preserve"> 90695 </t>
  </si>
  <si>
    <t>TUBO DE PVC PARA REDE COLETORA DE ESGOTO DE PAREDE MACIÇA, DN 150 MM, JUNTA ELÁSTICA  - FORNECIMENTO E ASSENTAMENTO. AF_01/2021</t>
  </si>
  <si>
    <t xml:space="preserve"> 6.5 </t>
  </si>
  <si>
    <t xml:space="preserve"> 104064 </t>
  </si>
  <si>
    <t>CURVA LONGA, 90 GRAUS, PVC OCRE, JUNTA ELÁSTICA, DN 150 MM, PARA COLETOR PREDIAL DE ESGOTO. AF_06/2022</t>
  </si>
  <si>
    <t>UN</t>
  </si>
  <si>
    <t xml:space="preserve"> 6.6 </t>
  </si>
  <si>
    <t xml:space="preserve"> 89859 </t>
  </si>
  <si>
    <t>LUVA DE CORRER, PVC, SERIE NORMAL, ESGOTO PREDIAL, DN 150 MM, JUNTA ELÁSTICA, FORNECIDO E INSTALADO EM SUBCOLETOR AÉREO DE ESGOTO SANITÁRIO. AF_08/2022</t>
  </si>
  <si>
    <t xml:space="preserve"> 7 </t>
  </si>
  <si>
    <t>INSTALAÇÃO ELETRICA</t>
  </si>
  <si>
    <t xml:space="preserve"> 7.1 </t>
  </si>
  <si>
    <t xml:space="preserve"> 13158 </t>
  </si>
  <si>
    <t>Luminária plafon (sobrepor) 40 x 40 - 36 W - 6000K - G- Light ou similar</t>
  </si>
  <si>
    <t>un</t>
  </si>
  <si>
    <t xml:space="preserve"> 7.2 </t>
  </si>
  <si>
    <t xml:space="preserve"> 97661 </t>
  </si>
  <si>
    <t>REMOÇÃO DE CABOS ELÉTRICOS, DE FORMA MANUAL, SEM REAPROVEITAMENTO. AF_12/2017</t>
  </si>
  <si>
    <t xml:space="preserve"> 7.3 </t>
  </si>
  <si>
    <t xml:space="preserve"> 91926 </t>
  </si>
  <si>
    <t>CABO DE COBRE FLEXÍVEL ISOLADO, 2,5 MM², ANTI-CHAMA 450/750 V, PARA CIRCUITOS TERMINAIS - FORNECIMENTO E INSTALAÇÃO. AF_12/2015</t>
  </si>
  <si>
    <t xml:space="preserve"> 7.4 </t>
  </si>
  <si>
    <t xml:space="preserve"> 91863 </t>
  </si>
  <si>
    <t>ELETRODUTO RÍGIDO ROSCÁVEL, PVC, DN 25 MM (3/4"), PARA CIRCUITOS TERMINAIS, INSTALADO EM FORRO - FORNECIMENTO E INSTALAÇÃO. AF_12/2015</t>
  </si>
  <si>
    <t xml:space="preserve"> 7.5 </t>
  </si>
  <si>
    <t xml:space="preserve"> 95805 </t>
  </si>
  <si>
    <t>CONDULETE DE PVC, TIPO B, PARA ELETRODUTO DE PVC SOLDÁVEL DN 25 MM (3/4''), APARENTE - FORNECIMENTO E INSTALAÇÃO. AF_11/2016</t>
  </si>
  <si>
    <t xml:space="preserve"> 7.6 </t>
  </si>
  <si>
    <t xml:space="preserve"> 92033 </t>
  </si>
  <si>
    <t>INTERRUPTOR PARALELO (2 MÓDULOS) COM 1 TOMADA DE EMBUTIR 2P+T 10 A,  INCLUINDO SUPORTE E PLACA - FORNECIMENTO E INSTALAÇÃO. AF_12/2015</t>
  </si>
  <si>
    <t xml:space="preserve"> 8 </t>
  </si>
  <si>
    <t>SERVIÇOS FINAIS</t>
  </si>
  <si>
    <t xml:space="preserve"> 8.1 </t>
  </si>
  <si>
    <t xml:space="preserve"> 99814 </t>
  </si>
  <si>
    <t>LIMPEZA DE SUPERFÍCIE COM JATO DE ALTA PRESSÃO. AF_04/2019</t>
  </si>
  <si>
    <t>Total sem BDI</t>
  </si>
  <si>
    <t>Total do BDI</t>
  </si>
  <si>
    <t>Total Geral</t>
  </si>
  <si>
    <t>Composição Emp - 022594</t>
  </si>
  <si>
    <t xml:space="preserve">Estrutura metalica para fixação de chapa </t>
  </si>
  <si>
    <t>Data</t>
  </si>
  <si>
    <t xml:space="preserve"> 10/2022 </t>
  </si>
  <si>
    <t>Estado</t>
  </si>
  <si>
    <t>Mato Grosso do Sul</t>
  </si>
  <si>
    <t>Tipo</t>
  </si>
  <si>
    <t>ESQV - ESQUADRIAS/FERRAGENS/VIDROS</t>
  </si>
  <si>
    <t>Unidade</t>
  </si>
  <si>
    <t>Valor sem Desoneração</t>
  </si>
  <si>
    <t>14,26</t>
  </si>
  <si>
    <t>Valor com Desoneração</t>
  </si>
  <si>
    <t>13,62</t>
  </si>
  <si>
    <t>codigo</t>
  </si>
  <si>
    <t>Coeficiente</t>
  </si>
  <si>
    <t>C</t>
  </si>
  <si>
    <t xml:space="preserve"> 88317 SINAPI</t>
  </si>
  <si>
    <t>SEDI - SERVIÇOS DIVERSOS</t>
  </si>
  <si>
    <t>25,46</t>
  </si>
  <si>
    <t>22,89</t>
  </si>
  <si>
    <t>0,25</t>
  </si>
  <si>
    <t>6,36</t>
  </si>
  <si>
    <t>5,72</t>
  </si>
  <si>
    <t>I</t>
  </si>
  <si>
    <t xml:space="preserve"> 13152 ORSE</t>
  </si>
  <si>
    <t>Perfil Alumínio, Tubo Retangular 25,40mm x 12,70mm x 1,00mm (0,195kg/m) m</t>
  </si>
  <si>
    <t>kg</t>
  </si>
  <si>
    <t>7,90</t>
  </si>
  <si>
    <t>1,0</t>
  </si>
  <si>
    <t>Composição Emp - 022595</t>
  </si>
  <si>
    <t>ASTU - ASSENTAMENTO DE TUBOS E PECAS</t>
  </si>
  <si>
    <t>80,36</t>
  </si>
  <si>
    <t>80,06</t>
  </si>
  <si>
    <t xml:space="preserve"> 88316 SINAPI</t>
  </si>
  <si>
    <t>SERVENTE COM ENCARGOS COMPLEMENTARES</t>
  </si>
  <si>
    <t>19,26</t>
  </si>
  <si>
    <t>17,43</t>
  </si>
  <si>
    <t>0,16</t>
  </si>
  <si>
    <t>3,08</t>
  </si>
  <si>
    <t>2,78</t>
  </si>
  <si>
    <t xml:space="preserve"> 12876 ORSE</t>
  </si>
  <si>
    <t>Chapa de Base para apoio de vigas metálicas - dim. 0,14 x 0,24m x 3/8", com 04 furações d=3/4" kg</t>
  </si>
  <si>
    <t>56,31</t>
  </si>
  <si>
    <t>9,00</t>
  </si>
  <si>
    <t xml:space="preserve"> 00013279 SINAPI</t>
  </si>
  <si>
    <t>CHUMBADOR DE ACO TIPO PARABOLT, * 5/8" X 200* MM,  COM PORCA E ARRUELA</t>
  </si>
  <si>
    <t>Material</t>
  </si>
  <si>
    <t>28,69</t>
  </si>
  <si>
    <t>2,38</t>
  </si>
  <si>
    <t>68,28</t>
  </si>
  <si>
    <t>Composição Emp - 022596</t>
  </si>
  <si>
    <t xml:space="preserve">Pedural Metalico </t>
  </si>
  <si>
    <t>73,10</t>
  </si>
  <si>
    <t>72,08</t>
  </si>
  <si>
    <t>0,08</t>
  </si>
  <si>
    <t>2,03</t>
  </si>
  <si>
    <t>1,83</t>
  </si>
  <si>
    <t xml:space="preserve"> 88315 SINAPI</t>
  </si>
  <si>
    <t>SERRALHEIRO COM ENCARGOS COMPLEMENTARES</t>
  </si>
  <si>
    <t>24,16</t>
  </si>
  <si>
    <t>21,67</t>
  </si>
  <si>
    <t>0,33</t>
  </si>
  <si>
    <t>7,97</t>
  </si>
  <si>
    <t>7,15</t>
  </si>
  <si>
    <t xml:space="preserve"> 00043083 SINAPI</t>
  </si>
  <si>
    <t>PERFIL "U" ENRIJECIDO DE ACO GALVANIZADO, DOBRADO, 150 X 60 X 20 MM, E = 3,00 MM OU 200 X 75 X 25 MM, E = 3,75 MM</t>
  </si>
  <si>
    <t>9,24</t>
  </si>
  <si>
    <t>6,83</t>
  </si>
  <si>
    <t>63,10</t>
  </si>
  <si>
    <t>Memória de Cálculo</t>
  </si>
  <si>
    <t>0,36</t>
  </si>
  <si>
    <t xml:space="preserve"> = Calculo: 5 dias x 2 hrs de visita por dia =10 hrs/semana x 4 semana = 40 hrs/mês
Horas por mês: 220 hrs/mes = 7,33 h/dia; logo 40 hrs/220 hrs = 0,18 * 2 meses = 0,36 mês.</t>
  </si>
  <si>
    <t>2,0</t>
  </si>
  <si>
    <t xml:space="preserve"> = Esta considerando dois meses de obras.</t>
  </si>
  <si>
    <t>162,98</t>
  </si>
  <si>
    <t xml:space="preserve"> = remoção de cobertura de area irregular existente, conferir projeto</t>
  </si>
  <si>
    <t>5,0</t>
  </si>
  <si>
    <t xml:space="preserve"> = Telha 162,98 m² x espessura 6mm= 0,98m³; Trama de madeira 0,92m³ = 1,90m³ de entulho x 7 km = 13,30</t>
  </si>
  <si>
    <t>1.241,34</t>
  </si>
  <si>
    <t>397,74</t>
  </si>
  <si>
    <t>160,0</t>
  </si>
  <si>
    <t>120,0</t>
  </si>
  <si>
    <t>25,09</t>
  </si>
  <si>
    <t>564,52</t>
  </si>
  <si>
    <t>0,108</t>
  </si>
  <si>
    <t>11,08</t>
  </si>
  <si>
    <t xml:space="preserve"> = area a ser coberta conforme projeto</t>
  </si>
  <si>
    <t>1.797,08</t>
  </si>
  <si>
    <t xml:space="preserve"> = Area de 112,32m² x 16 kg/m²</t>
  </si>
  <si>
    <t>40,0</t>
  </si>
  <si>
    <t xml:space="preserve"> = 5 dias x 8 hrs = 40 hrs /semana</t>
  </si>
  <si>
    <t>221,4</t>
  </si>
  <si>
    <t xml:space="preserve"> = area livre  conforme o  projeto</t>
  </si>
  <si>
    <t>112,32</t>
  </si>
  <si>
    <t xml:space="preserve"> = 70 metros de comprimento x 1,60 de altura - pintura da chapa do item 3</t>
  </si>
  <si>
    <t>33,0</t>
  </si>
  <si>
    <t>110,0</t>
  </si>
  <si>
    <t>80,0</t>
  </si>
  <si>
    <t xml:space="preserve"> = Tubo para queda de agua pluvial; ver projeto</t>
  </si>
  <si>
    <t>10,0</t>
  </si>
  <si>
    <t xml:space="preserve"> = Curva para saída da agua pluvial</t>
  </si>
  <si>
    <t xml:space="preserve"> = Luva para emendas da tubulação de agua pluvial</t>
  </si>
  <si>
    <t>12,0</t>
  </si>
  <si>
    <t xml:space="preserve"> = 2700 Lux / 240 m² de área do saguão= 11,25 unidade = 12 unidade</t>
  </si>
  <si>
    <t xml:space="preserve"> = ver projeto</t>
  </si>
  <si>
    <t>4,0</t>
  </si>
  <si>
    <t xml:space="preserve"> = Interruptor paralelo; ver projeto</t>
  </si>
  <si>
    <t>240,0</t>
  </si>
  <si>
    <t xml:space="preserve"> = Area do saguão - Ver projeto</t>
  </si>
  <si>
    <t>Cronograma Físico e Financeiro</t>
  </si>
  <si>
    <t>Total Por Etapa</t>
  </si>
  <si>
    <t>30 DIAS</t>
  </si>
  <si>
    <t>60 DIAS</t>
  </si>
  <si>
    <t>100,00%
20.051,79</t>
  </si>
  <si>
    <t>50,00%
10.025,90</t>
  </si>
  <si>
    <t>100,00%
181.593,91</t>
  </si>
  <si>
    <t>75,00%
136.195,43</t>
  </si>
  <si>
    <t>25,00%
45.398,48</t>
  </si>
  <si>
    <t>100,00%
22.097,29</t>
  </si>
  <si>
    <t>50,00%
11.048,65</t>
  </si>
  <si>
    <t>100,00%
21.500,15</t>
  </si>
  <si>
    <t/>
  </si>
  <si>
    <t>100,00%
5.938,35</t>
  </si>
  <si>
    <t>100,00%
24.839,66</t>
  </si>
  <si>
    <t>100,00%
3.499,46</t>
  </si>
  <si>
    <t>75,00%
2.624,60</t>
  </si>
  <si>
    <t>25,00%
874,87</t>
  </si>
  <si>
    <t>100,00%
513,60</t>
  </si>
  <si>
    <t>Porcentagem</t>
  </si>
  <si>
    <t>57,1%</t>
  </si>
  <si>
    <t>42,9%</t>
  </si>
  <si>
    <t>Custo</t>
  </si>
  <si>
    <t>159.894,57</t>
  </si>
  <si>
    <t>120.139,64</t>
  </si>
  <si>
    <t>Porcentagem Acumulado</t>
  </si>
  <si>
    <t>100,0%</t>
  </si>
  <si>
    <t>Custo Acumulado</t>
  </si>
  <si>
    <t>159.894,56</t>
  </si>
  <si>
    <t>280.034,21</t>
  </si>
  <si>
    <t>Curva ABC de Serviços</t>
  </si>
  <si>
    <t>Valor  Unit</t>
  </si>
  <si>
    <t>Peso Acumulado (%)</t>
  </si>
  <si>
    <t>COBE - COBERTURA</t>
  </si>
  <si>
    <t>299,56</t>
  </si>
  <si>
    <t>119.146,99</t>
  </si>
  <si>
    <t>42,55</t>
  </si>
  <si>
    <t>59,86</t>
  </si>
  <si>
    <t>23.808,71</t>
  </si>
  <si>
    <t>8,50</t>
  </si>
  <si>
    <t>51,05</t>
  </si>
  <si>
    <t>REVE - REVESTIMENTO E TRATAMENTO DE SUPERFÍCIES</t>
  </si>
  <si>
    <t>97,11</t>
  </si>
  <si>
    <t>21.500,15</t>
  </si>
  <si>
    <t>7,68</t>
  </si>
  <si>
    <t>58,73</t>
  </si>
  <si>
    <t>11,61</t>
  </si>
  <si>
    <t>20.864,09</t>
  </si>
  <si>
    <t>7,45</t>
  </si>
  <si>
    <t>66,18</t>
  </si>
  <si>
    <t>13,52</t>
  </si>
  <si>
    <t>16.782,91</t>
  </si>
  <si>
    <t>5,99</t>
  </si>
  <si>
    <t>72,17</t>
  </si>
  <si>
    <t>6.102,89</t>
  </si>
  <si>
    <t>12.205,78</t>
  </si>
  <si>
    <t>4,36</t>
  </si>
  <si>
    <t>76,53</t>
  </si>
  <si>
    <t>121,50</t>
  </si>
  <si>
    <t>9.720,00</t>
  </si>
  <si>
    <t>3,47</t>
  </si>
  <si>
    <t>80,00</t>
  </si>
  <si>
    <t>21.794,48</t>
  </si>
  <si>
    <t>7.846,01</t>
  </si>
  <si>
    <t>2,80</t>
  </si>
  <si>
    <t>82,80</t>
  </si>
  <si>
    <t>Esquadrias de Ferro</t>
  </si>
  <si>
    <t>46,62</t>
  </si>
  <si>
    <t>7.459,20</t>
  </si>
  <si>
    <t>2,66</t>
  </si>
  <si>
    <t>85,47</t>
  </si>
  <si>
    <t>63,70</t>
  </si>
  <si>
    <t>7.007,00</t>
  </si>
  <si>
    <t>2,50</t>
  </si>
  <si>
    <t>87,97</t>
  </si>
  <si>
    <t>PINT - PINTURAS</t>
  </si>
  <si>
    <t>12,00</t>
  </si>
  <si>
    <t>6.774,24</t>
  </si>
  <si>
    <t>2,42</t>
  </si>
  <si>
    <t>90,39</t>
  </si>
  <si>
    <t>52,87</t>
  </si>
  <si>
    <t>5.938,35</t>
  </si>
  <si>
    <t>2,12</t>
  </si>
  <si>
    <t>92,51</t>
  </si>
  <si>
    <t>107,77</t>
  </si>
  <si>
    <t>3.556,41</t>
  </si>
  <si>
    <t>1,27</t>
  </si>
  <si>
    <t>93,78</t>
  </si>
  <si>
    <t>LIPR - LIGAÇÕES PREDIAIS ÁGUA/ESGOTO/ENERGIA/TELEFONE</t>
  </si>
  <si>
    <t>333,62</t>
  </si>
  <si>
    <t>3.336,20</t>
  </si>
  <si>
    <t>1,19</t>
  </si>
  <si>
    <t>94,97</t>
  </si>
  <si>
    <t>97,32</t>
  </si>
  <si>
    <t>2.441,75</t>
  </si>
  <si>
    <t>0,87</t>
  </si>
  <si>
    <t>95,84</t>
  </si>
  <si>
    <t>Luminárias Internas</t>
  </si>
  <si>
    <t>197,76</t>
  </si>
  <si>
    <t>2.373,12</t>
  </si>
  <si>
    <t>0,85</t>
  </si>
  <si>
    <t>96,69</t>
  </si>
  <si>
    <t>17,27</t>
  </si>
  <si>
    <t>2.072,40</t>
  </si>
  <si>
    <t>0,74</t>
  </si>
  <si>
    <t>97,43</t>
  </si>
  <si>
    <t>SERP - SERVIÇOS PRELIMINARES</t>
  </si>
  <si>
    <t>7,86</t>
  </si>
  <si>
    <t>1.281,02</t>
  </si>
  <si>
    <t>0,46</t>
  </si>
  <si>
    <t>97,89</t>
  </si>
  <si>
    <t>30,83</t>
  </si>
  <si>
    <t>1.233,20</t>
  </si>
  <si>
    <t>0,44</t>
  </si>
  <si>
    <t>98,33</t>
  </si>
  <si>
    <t>88,53</t>
  </si>
  <si>
    <t>980,91</t>
  </si>
  <si>
    <t>0,35</t>
  </si>
  <si>
    <t>98,68</t>
  </si>
  <si>
    <t>INHI - INSTALAÇÕES HIDROS SANITÁRIAS</t>
  </si>
  <si>
    <t>165,16</t>
  </si>
  <si>
    <t>825,80</t>
  </si>
  <si>
    <t>0,29</t>
  </si>
  <si>
    <t>98,97</t>
  </si>
  <si>
    <t>INEL - INSTALAÇÃO ELÉTRICA/ELETRIFICAÇÃO E ILUMINAÇÃO EXTERNA</t>
  </si>
  <si>
    <t>4,86</t>
  </si>
  <si>
    <t>777,60</t>
  </si>
  <si>
    <t>0,28</t>
  </si>
  <si>
    <t>99,25</t>
  </si>
  <si>
    <t>3,65</t>
  </si>
  <si>
    <t>594,87</t>
  </si>
  <si>
    <t>0,21</t>
  </si>
  <si>
    <t>99,46</t>
  </si>
  <si>
    <t>2,14</t>
  </si>
  <si>
    <t>513,60</t>
  </si>
  <si>
    <t>0,18</t>
  </si>
  <si>
    <t>99,65</t>
  </si>
  <si>
    <t>78,85</t>
  </si>
  <si>
    <t>394,25</t>
  </si>
  <si>
    <t>0,14</t>
  </si>
  <si>
    <t>99,79</t>
  </si>
  <si>
    <t>86,94</t>
  </si>
  <si>
    <t>173,88</t>
  </si>
  <si>
    <t>0,06</t>
  </si>
  <si>
    <t>99,85</t>
  </si>
  <si>
    <t>Reparo, Proteção e Reforço de Estrutura de Concreto Armado</t>
  </si>
  <si>
    <t>82,13</t>
  </si>
  <si>
    <t>164,26</t>
  </si>
  <si>
    <t>99,91</t>
  </si>
  <si>
    <t>15,80</t>
  </si>
  <si>
    <t>63,20</t>
  </si>
  <si>
    <t>0,02</t>
  </si>
  <si>
    <t>99,93</t>
  </si>
  <si>
    <t>FUES - FUNDAÇÕES E ESTRUTURAS</t>
  </si>
  <si>
    <t>580,98</t>
  </si>
  <si>
    <t>62,74</t>
  </si>
  <si>
    <t>99,95</t>
  </si>
  <si>
    <t>0,73</t>
  </si>
  <si>
    <t>58,40</t>
  </si>
  <si>
    <t>99,97</t>
  </si>
  <si>
    <t>26,63</t>
  </si>
  <si>
    <t>53,26</t>
  </si>
  <si>
    <t>99,99</t>
  </si>
  <si>
    <t>TRAN - TRANSPORTES, CARGAS E DESCARGAS</t>
  </si>
  <si>
    <t>2,79</t>
  </si>
  <si>
    <t>13,95</t>
  </si>
  <si>
    <t>0,00</t>
  </si>
  <si>
    <t>100,00</t>
  </si>
  <si>
    <t>MOVT - MOVIMENTO DE TERRA</t>
  </si>
  <si>
    <t>92,27</t>
  </si>
  <si>
    <t>9,96</t>
  </si>
  <si>
    <t>_______________________________________________________________
Jônatas Kachorroski
Engenheiro Civil - CREA 64432/D - MS</t>
  </si>
  <si>
    <t>_______________________________________________________________
Jônatas Kachorroski
Engenheiro Civil - CREA 64432/D MS</t>
  </si>
  <si>
    <t>PREFEITURA MUNICIPAL DE SIDROLANDIA</t>
  </si>
  <si>
    <t>COMPOSIÇÃO BDI COM DESONERAÇÃO</t>
  </si>
  <si>
    <t>OBRA:</t>
  </si>
  <si>
    <t>BDI</t>
  </si>
  <si>
    <t>ÁREA:</t>
  </si>
  <si>
    <t>LOCAL:</t>
  </si>
  <si>
    <t>PROP.:</t>
  </si>
  <si>
    <t>PREFEITURA MUNICIPAL DE SIDROLÂNDIA</t>
  </si>
  <si>
    <t>COMPOSIÇÃO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</si>
  <si>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</si>
  <si>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</si>
  <si>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</si>
  <si>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</si>
  <si>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</si>
  <si>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</si>
  <si>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</si>
  <si>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</si>
  <si>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</si>
  <si>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</si>
  <si>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</si>
  <si>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</si>
  <si>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</si>
  <si>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</si>
  <si>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</si>
  <si>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</si>
  <si>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</si>
  <si>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</si>
  <si>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 xml:space="preserve">Fórmula: </t>
  </si>
  <si>
    <t>Notas: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</si>
  <si>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</rPr>
      <t>"Cita-se a Lei Municipal do ISS"</t>
    </r>
    <r>
      <rPr>
        <sz val="10"/>
        <rFont val="Calibri"/>
        <family val="2"/>
      </rPr>
      <t>.</t>
    </r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</si>
  <si>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</si>
  <si>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</si>
  <si>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</si>
  <si>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r>
      <t xml:space="preserve">
________________________________________________________
</t>
    </r>
    <r>
      <rPr>
        <i/>
        <sz val="10"/>
        <color indexed="8"/>
        <rFont val="Calibri"/>
        <family val="2"/>
      </rPr>
      <t>RESPONSÁVEL TÉCNICO</t>
    </r>
  </si>
  <si>
    <t>RUA SANTA CATARINA, 1830 - JANDAIA</t>
  </si>
  <si>
    <t>COBERTURA ESCOLA VÁLERIO - METÁLICA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</si>
</sst>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#,##0.00\ %"/>
  </numFmts>
  <fonts count="42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8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</cellStyleXfs>
  <cellXfs count="11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1" fillId="11" borderId="8" xfId="0" applyFont="1" applyFill="1" applyBorder="1" applyAlignment="1">
      <alignment horizontal="left" vertical="top" wrapText="1"/>
    </xf>
    <xf numFmtId="0" fontId="12" fillId="12" borderId="9" xfId="0" applyFont="1" applyFill="1" applyBorder="1" applyAlignment="1">
      <alignment horizontal="center" vertical="top" wrapText="1"/>
    </xf>
    <xf numFmtId="0" fontId="13" fillId="13" borderId="10" xfId="0" applyFont="1" applyFill="1" applyBorder="1" applyAlignment="1">
      <alignment horizontal="right" vertical="top" wrapText="1"/>
    </xf>
    <xf numFmtId="4" fontId="14" fillId="14" borderId="11" xfId="0" applyNumberFormat="1" applyFont="1" applyFill="1" applyBorder="1" applyAlignment="1">
      <alignment horizontal="right" vertical="top" wrapText="1"/>
    </xf>
    <xf numFmtId="164" fontId="15" fillId="15" borderId="12" xfId="0" applyNumberFormat="1" applyFont="1" applyFill="1" applyBorder="1" applyAlignment="1">
      <alignment horizontal="right" vertical="top" wrapText="1"/>
    </xf>
    <xf numFmtId="0" fontId="17" fillId="16" borderId="13" xfId="0" applyFont="1" applyFill="1" applyBorder="1" applyAlignment="1">
      <alignment horizontal="left" vertical="top" wrapText="1"/>
    </xf>
    <xf numFmtId="0" fontId="18" fillId="17" borderId="14" xfId="0" applyFont="1" applyFill="1" applyBorder="1" applyAlignment="1">
      <alignment horizontal="center" vertical="top" wrapText="1"/>
    </xf>
    <xf numFmtId="0" fontId="19" fillId="18" borderId="15" xfId="0" applyFont="1" applyFill="1" applyBorder="1" applyAlignment="1">
      <alignment horizontal="right" vertical="top" wrapText="1"/>
    </xf>
    <xf numFmtId="4" fontId="20" fillId="19" borderId="16" xfId="0" applyNumberFormat="1" applyFont="1" applyFill="1" applyBorder="1" applyAlignment="1">
      <alignment horizontal="right" vertical="top" wrapText="1"/>
    </xf>
    <xf numFmtId="164" fontId="21" fillId="20" borderId="17" xfId="0" applyNumberFormat="1" applyFont="1" applyFill="1" applyBorder="1" applyAlignment="1">
      <alignment horizontal="right" vertical="top" wrapText="1"/>
    </xf>
    <xf numFmtId="0" fontId="22" fillId="21" borderId="0" xfId="0" applyFont="1" applyFill="1" applyAlignment="1">
      <alignment horizontal="left" vertical="top" wrapText="1"/>
    </xf>
    <xf numFmtId="0" fontId="23" fillId="22" borderId="0" xfId="0" applyFont="1" applyFill="1" applyAlignment="1">
      <alignment horizontal="center" vertical="top" wrapText="1"/>
    </xf>
    <xf numFmtId="0" fontId="24" fillId="23" borderId="0" xfId="0" applyFont="1" applyFill="1" applyAlignment="1">
      <alignment horizontal="right" vertical="top" wrapText="1"/>
    </xf>
    <xf numFmtId="0" fontId="26" fillId="25" borderId="0" xfId="0" applyFont="1" applyFill="1" applyAlignment="1">
      <alignment horizontal="left" vertical="top" wrapText="1"/>
    </xf>
    <xf numFmtId="0" fontId="27" fillId="26" borderId="0" xfId="0" applyFont="1" applyFill="1" applyAlignment="1">
      <alignment horizontal="center" vertical="top" wrapText="1"/>
    </xf>
    <xf numFmtId="0" fontId="1" fillId="30" borderId="18" xfId="0" applyFont="1" applyFill="1" applyBorder="1" applyAlignment="1">
      <alignment horizontal="left" vertical="top" wrapText="1"/>
    </xf>
    <xf numFmtId="0" fontId="1" fillId="30" borderId="18" xfId="0" applyFont="1" applyFill="1" applyBorder="1" applyAlignment="1">
      <alignment horizontal="center" vertical="top" wrapText="1"/>
    </xf>
    <xf numFmtId="0" fontId="1" fillId="30" borderId="18" xfId="0" applyFont="1" applyFill="1" applyBorder="1" applyAlignment="1">
      <alignment horizontal="right" vertical="top" wrapText="1"/>
    </xf>
    <xf numFmtId="0" fontId="11" fillId="28" borderId="18" xfId="0" applyFont="1" applyFill="1" applyBorder="1" applyAlignment="1">
      <alignment horizontal="left" vertical="top" wrapText="1"/>
    </xf>
    <xf numFmtId="0" fontId="11" fillId="28" borderId="18" xfId="0" applyFont="1" applyFill="1" applyBorder="1" applyAlignment="1">
      <alignment horizontal="center" vertical="top" wrapText="1"/>
    </xf>
    <xf numFmtId="0" fontId="11" fillId="28" borderId="18" xfId="0" applyFont="1" applyFill="1" applyBorder="1" applyAlignment="1">
      <alignment horizontal="right" vertical="top" wrapText="1"/>
    </xf>
    <xf numFmtId="0" fontId="11" fillId="29" borderId="18" xfId="0" applyFont="1" applyFill="1" applyBorder="1" applyAlignment="1">
      <alignment horizontal="left" vertical="top" wrapText="1"/>
    </xf>
    <xf numFmtId="0" fontId="11" fillId="29" borderId="18" xfId="0" applyFont="1" applyFill="1" applyBorder="1" applyAlignment="1">
      <alignment horizontal="center" vertical="top" wrapText="1"/>
    </xf>
    <xf numFmtId="0" fontId="11" fillId="29" borderId="18" xfId="0" applyFont="1" applyFill="1" applyBorder="1" applyAlignment="1">
      <alignment horizontal="right" vertical="top" wrapText="1"/>
    </xf>
    <xf numFmtId="0" fontId="1" fillId="30" borderId="0" xfId="0" applyFont="1" applyFill="1" applyAlignment="1">
      <alignment horizontal="left" vertical="top" wrapText="1"/>
    </xf>
    <xf numFmtId="0" fontId="10" fillId="30" borderId="0" xfId="0" applyFont="1" applyFill="1" applyAlignment="1">
      <alignment horizontal="left" vertical="top" wrapText="1"/>
    </xf>
    <xf numFmtId="0" fontId="6" fillId="27" borderId="18" xfId="0" applyFont="1" applyFill="1" applyBorder="1" applyAlignment="1">
      <alignment horizontal="left" vertical="top" wrapText="1"/>
    </xf>
    <xf numFmtId="0" fontId="6" fillId="27" borderId="18" xfId="0" applyFont="1" applyFill="1" applyBorder="1" applyAlignment="1">
      <alignment horizontal="center" vertical="top" wrapText="1"/>
    </xf>
    <xf numFmtId="0" fontId="6" fillId="27" borderId="18" xfId="0" applyFont="1" applyFill="1" applyBorder="1" applyAlignment="1">
      <alignment horizontal="right" vertical="top" wrapText="1"/>
    </xf>
    <xf numFmtId="0" fontId="16" fillId="30" borderId="0" xfId="0" applyFont="1" applyFill="1" applyAlignment="1">
      <alignment horizontal="center" vertical="top" wrapText="1"/>
    </xf>
    <xf numFmtId="0" fontId="10" fillId="30" borderId="0" xfId="0" applyFont="1" applyFill="1" applyAlignment="1">
      <alignment horizontal="center" vertical="top" wrapText="1"/>
    </xf>
    <xf numFmtId="0" fontId="11" fillId="27" borderId="19" xfId="0" applyFont="1" applyFill="1" applyBorder="1" applyAlignment="1">
      <alignment horizontal="right" vertical="top" wrapText="1"/>
    </xf>
    <xf numFmtId="0" fontId="10" fillId="30" borderId="0" xfId="0" applyFont="1" applyFill="1" applyAlignment="1">
      <alignment horizontal="right" vertical="top" wrapText="1"/>
    </xf>
    <xf numFmtId="0" fontId="16" fillId="30" borderId="0" xfId="0" applyFont="1" applyFill="1" applyAlignment="1">
      <alignment horizontal="left" vertical="top" wrapText="1"/>
    </xf>
    <xf numFmtId="0" fontId="0" fillId="0" borderId="0" xfId="0" applyAlignment="1"/>
    <xf numFmtId="0" fontId="10" fillId="30" borderId="0" xfId="0" applyFont="1" applyFill="1" applyAlignment="1">
      <alignment vertical="top" wrapText="1"/>
    </xf>
    <xf numFmtId="4" fontId="10" fillId="30" borderId="0" xfId="0" applyNumberFormat="1" applyFont="1" applyFill="1" applyAlignment="1">
      <alignment vertical="top" wrapText="1"/>
    </xf>
    <xf numFmtId="44" fontId="10" fillId="30" borderId="0" xfId="1" applyFont="1" applyFill="1" applyAlignment="1">
      <alignment vertical="top" wrapText="1"/>
    </xf>
    <xf numFmtId="0" fontId="1" fillId="30" borderId="0" xfId="0" applyFont="1" applyFill="1" applyAlignment="1">
      <alignment vertical="top" wrapText="1"/>
    </xf>
    <xf numFmtId="0" fontId="30" fillId="0" borderId="23" xfId="0" applyFont="1" applyBorder="1"/>
    <xf numFmtId="0" fontId="30" fillId="0" borderId="25" xfId="0" applyFont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 wrapText="1"/>
    </xf>
    <xf numFmtId="0" fontId="34" fillId="0" borderId="23" xfId="2" applyFont="1" applyBorder="1" applyAlignment="1">
      <alignment horizontal="center" vertical="center"/>
    </xf>
    <xf numFmtId="10" fontId="35" fillId="34" borderId="25" xfId="3" applyNumberFormat="1" applyFont="1" applyFill="1" applyBorder="1" applyAlignment="1" applyProtection="1">
      <alignment horizontal="center" vertical="center"/>
      <protection locked="0"/>
    </xf>
    <xf numFmtId="10" fontId="34" fillId="34" borderId="25" xfId="2" applyNumberFormat="1" applyFont="1" applyFill="1" applyBorder="1" applyAlignment="1" applyProtection="1">
      <alignment horizontal="center" vertical="center"/>
      <protection locked="0"/>
    </xf>
    <xf numFmtId="10" fontId="34" fillId="0" borderId="25" xfId="2" applyNumberFormat="1" applyFont="1" applyBorder="1" applyAlignment="1">
      <alignment vertical="center"/>
    </xf>
    <xf numFmtId="10" fontId="34" fillId="34" borderId="25" xfId="3" applyNumberFormat="1" applyFont="1" applyFill="1" applyBorder="1" applyAlignment="1" applyProtection="1">
      <alignment horizontal="center" vertical="center"/>
      <protection locked="0"/>
    </xf>
    <xf numFmtId="10" fontId="36" fillId="0" borderId="25" xfId="3" applyNumberFormat="1" applyFont="1" applyFill="1" applyBorder="1" applyAlignment="1" applyProtection="1">
      <alignment horizontal="center" vertical="center"/>
    </xf>
    <xf numFmtId="10" fontId="36" fillId="0" borderId="25" xfId="2" applyNumberFormat="1" applyFont="1" applyBorder="1" applyAlignment="1">
      <alignment horizontal="center" vertical="center"/>
    </xf>
    <xf numFmtId="0" fontId="36" fillId="0" borderId="32" xfId="2" applyFont="1" applyBorder="1" applyAlignment="1">
      <alignment vertical="center"/>
    </xf>
    <xf numFmtId="0" fontId="10" fillId="21" borderId="0" xfId="0" applyFont="1" applyFill="1" applyAlignment="1">
      <alignment horizontal="left" vertical="top" wrapText="1"/>
    </xf>
    <xf numFmtId="0" fontId="24" fillId="23" borderId="0" xfId="0" applyFont="1" applyFill="1" applyAlignment="1">
      <alignment horizontal="right" vertical="top" wrapText="1"/>
    </xf>
    <xf numFmtId="0" fontId="22" fillId="21" borderId="0" xfId="0" applyFont="1" applyFill="1" applyAlignment="1">
      <alignment horizontal="left" vertical="top" wrapText="1"/>
    </xf>
    <xf numFmtId="4" fontId="25" fillId="24" borderId="0" xfId="0" applyNumberFormat="1" applyFont="1" applyFill="1" applyAlignment="1">
      <alignment horizontal="right" vertical="top" wrapText="1"/>
    </xf>
    <xf numFmtId="0" fontId="16" fillId="26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34" fillId="0" borderId="24" xfId="2" applyFont="1" applyBorder="1" applyAlignment="1">
      <alignment horizontal="left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31" borderId="23" xfId="0" applyFont="1" applyFill="1" applyBorder="1" applyAlignment="1">
      <alignment horizontal="center" vertical="center"/>
    </xf>
    <xf numFmtId="0" fontId="32" fillId="31" borderId="24" xfId="0" applyFont="1" applyFill="1" applyBorder="1" applyAlignment="1">
      <alignment horizontal="center" vertical="center"/>
    </xf>
    <xf numFmtId="0" fontId="32" fillId="31" borderId="25" xfId="0" applyFont="1" applyFill="1" applyBorder="1" applyAlignment="1">
      <alignment horizontal="center" vertical="center"/>
    </xf>
    <xf numFmtId="0" fontId="30" fillId="0" borderId="24" xfId="0" applyFont="1" applyBorder="1" applyAlignment="1" applyProtection="1">
      <alignment horizontal="left" wrapText="1"/>
      <protection locked="0"/>
    </xf>
    <xf numFmtId="0" fontId="30" fillId="0" borderId="24" xfId="0" applyFont="1" applyBorder="1" applyAlignment="1" applyProtection="1">
      <alignment horizontal="left"/>
      <protection locked="0"/>
    </xf>
    <xf numFmtId="10" fontId="30" fillId="0" borderId="2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32" borderId="23" xfId="0" applyFont="1" applyFill="1" applyBorder="1" applyAlignment="1">
      <alignment horizontal="center" vertical="center"/>
    </xf>
    <xf numFmtId="0" fontId="30" fillId="32" borderId="24" xfId="0" applyFont="1" applyFill="1" applyBorder="1" applyAlignment="1">
      <alignment horizontal="center" vertical="center"/>
    </xf>
    <xf numFmtId="0" fontId="30" fillId="32" borderId="25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4" fillId="0" borderId="24" xfId="2" applyFont="1" applyBorder="1" applyAlignment="1">
      <alignment horizontal="center" vertical="center"/>
    </xf>
    <xf numFmtId="0" fontId="36" fillId="0" borderId="23" xfId="2" applyFont="1" applyBorder="1" applyAlignment="1">
      <alignment horizontal="center" vertical="center"/>
    </xf>
    <xf numFmtId="0" fontId="36" fillId="0" borderId="24" xfId="2" applyFont="1" applyBorder="1" applyAlignment="1">
      <alignment horizontal="center" vertical="center"/>
    </xf>
    <xf numFmtId="0" fontId="36" fillId="0" borderId="25" xfId="2" applyFont="1" applyBorder="1" applyAlignment="1">
      <alignment horizontal="center" vertical="center"/>
    </xf>
    <xf numFmtId="0" fontId="34" fillId="0" borderId="23" xfId="2" applyFont="1" applyBorder="1" applyAlignment="1">
      <alignment horizontal="center" vertic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34" fillId="0" borderId="33" xfId="2" applyFont="1" applyBorder="1" applyAlignment="1" applyProtection="1">
      <alignment horizontal="center" vertical="center"/>
      <protection locked="0"/>
    </xf>
    <xf numFmtId="0" fontId="34" fillId="0" borderId="34" xfId="2" applyFont="1" applyBorder="1" applyAlignment="1" applyProtection="1">
      <alignment horizontal="center" vertical="center"/>
      <protection locked="0"/>
    </xf>
    <xf numFmtId="0" fontId="34" fillId="0" borderId="35" xfId="2" applyFont="1" applyBorder="1" applyAlignment="1" applyProtection="1">
      <alignment horizontal="center" vertical="center"/>
      <protection locked="0"/>
    </xf>
    <xf numFmtId="0" fontId="34" fillId="0" borderId="23" xfId="2" applyFont="1" applyBorder="1" applyAlignment="1" applyProtection="1">
      <alignment vertical="center" wrapText="1"/>
      <protection locked="0"/>
    </xf>
    <xf numFmtId="0" fontId="34" fillId="0" borderId="24" xfId="2" applyFont="1" applyBorder="1" applyAlignment="1" applyProtection="1">
      <alignment vertical="center" wrapText="1"/>
      <protection locked="0"/>
    </xf>
    <xf numFmtId="0" fontId="34" fillId="0" borderId="25" xfId="2" applyFont="1" applyBorder="1" applyAlignment="1" applyProtection="1">
      <alignment vertical="center" wrapText="1"/>
      <protection locked="0"/>
    </xf>
    <xf numFmtId="0" fontId="34" fillId="0" borderId="23" xfId="2" applyFont="1" applyBorder="1" applyAlignment="1">
      <alignment vertical="center" wrapText="1"/>
    </xf>
    <xf numFmtId="0" fontId="34" fillId="0" borderId="24" xfId="2" applyFont="1" applyBorder="1" applyAlignment="1">
      <alignment vertical="center" wrapText="1"/>
    </xf>
    <xf numFmtId="0" fontId="34" fillId="0" borderId="25" xfId="2" applyFont="1" applyBorder="1" applyAlignment="1">
      <alignment vertical="center" wrapText="1"/>
    </xf>
    <xf numFmtId="0" fontId="16" fillId="30" borderId="0" xfId="0" applyFont="1" applyFill="1" applyAlignment="1">
      <alignment horizontal="center" vertical="top" wrapText="1"/>
    </xf>
    <xf numFmtId="0" fontId="10" fillId="30" borderId="0" xfId="0" applyFont="1" applyFill="1" applyAlignment="1">
      <alignment horizontal="left" vertical="top" wrapText="1"/>
    </xf>
    <xf numFmtId="0" fontId="16" fillId="30" borderId="0" xfId="0" applyFont="1" applyFill="1" applyAlignment="1">
      <alignment horizontal="left" vertical="top" wrapText="1"/>
    </xf>
    <xf numFmtId="0" fontId="1" fillId="30" borderId="0" xfId="0" applyFont="1" applyFill="1" applyAlignment="1">
      <alignment horizontal="center" wrapText="1"/>
    </xf>
    <xf numFmtId="0" fontId="10" fillId="30" borderId="0" xfId="0" applyFont="1" applyFill="1" applyAlignment="1">
      <alignment horizontal="right" vertical="top" wrapText="1"/>
    </xf>
    <xf numFmtId="0" fontId="1" fillId="30" borderId="0" xfId="0" applyFont="1" applyFill="1" applyAlignment="1">
      <alignment horizontal="left" vertical="top" wrapText="1"/>
    </xf>
    <xf numFmtId="4" fontId="10" fillId="30" borderId="0" xfId="0" applyNumberFormat="1" applyFont="1" applyFill="1" applyAlignment="1">
      <alignment horizontal="right" vertical="top" wrapText="1"/>
    </xf>
  </cellXfs>
  <cellStyles count="4">
    <cellStyle name="Moeda" xfId="1" builtinId="4"/>
    <cellStyle name="Normal" xfId="0" builtinId="0"/>
    <cellStyle name="Normal 2 22" xfId="2"/>
    <cellStyle name="Porcentagem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276350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="" xmlns:a16="http://schemas.microsoft.com/office/drawing/2014/main" id="{176F5127-68F1-4F58-9A23-7711DDE3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4629150"/>
          <a:ext cx="407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35</xdr:row>
      <xdr:rowOff>38100</xdr:rowOff>
    </xdr:from>
    <xdr:to>
      <xdr:col>9</xdr:col>
      <xdr:colOff>1</xdr:colOff>
      <xdr:row>47</xdr:row>
      <xdr:rowOff>0</xdr:rowOff>
    </xdr:to>
    <xdr:grpSp>
      <xdr:nvGrpSpPr>
        <xdr:cNvPr id="3" name="Agrupar 2">
          <a:extLst>
            <a:ext uri="{FF2B5EF4-FFF2-40B4-BE49-F238E27FC236}">
              <a16:creationId xmlns="" xmlns:a16="http://schemas.microsoft.com/office/drawing/2014/main" id="{AF28C4D2-1000-4B64-87F6-A9A1C7BF8DB5}"/>
            </a:ext>
          </a:extLst>
        </xdr:cNvPr>
        <xdr:cNvGrpSpPr>
          <a:grpSpLocks/>
        </xdr:cNvGrpSpPr>
      </xdr:nvGrpSpPr>
      <xdr:grpSpPr bwMode="auto">
        <a:xfrm>
          <a:off x="47625" y="6451600"/>
          <a:ext cx="6096001" cy="2057400"/>
          <a:chOff x="0" y="7874000"/>
          <a:chExt cx="6138332" cy="2402417"/>
        </a:xfrm>
      </xdr:grpSpPr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7324A3F6-8F1C-48E9-8BE2-1F32B2D557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>
            <a:fillRect/>
          </a:stretch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="" xmlns:a16="http://schemas.microsoft.com/office/drawing/2014/main" id="{2A33F911-DF24-4943-B158-40D796B3A1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9" b="23924"/>
          <a:stretch>
            <a:fillRect/>
          </a:stretch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638175</xdr:rowOff>
    </xdr:to>
    <xdr:pic>
      <xdr:nvPicPr>
        <xdr:cNvPr id="6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showOutlineSymbols="0" view="pageBreakPreview" topLeftCell="A2" zoomScale="60" zoomScaleNormal="100" workbookViewId="0">
      <selection activeCell="D2" sqref="D2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66" t="s">
        <v>1</v>
      </c>
      <c r="F1" s="66"/>
      <c r="G1" s="66" t="s">
        <v>2</v>
      </c>
      <c r="H1" s="66"/>
      <c r="I1" s="66" t="s">
        <v>3</v>
      </c>
      <c r="J1" s="66"/>
    </row>
    <row r="2" spans="1:10" ht="80.099999999999994" customHeight="1" x14ac:dyDescent="0.2">
      <c r="A2" s="19"/>
      <c r="B2" s="19"/>
      <c r="C2" s="19"/>
      <c r="D2" s="59" t="s">
        <v>4</v>
      </c>
      <c r="E2" s="61" t="s">
        <v>5</v>
      </c>
      <c r="F2" s="61"/>
      <c r="G2" s="61" t="s">
        <v>6</v>
      </c>
      <c r="H2" s="61"/>
      <c r="I2" s="61" t="s">
        <v>7</v>
      </c>
      <c r="J2" s="61"/>
    </row>
    <row r="3" spans="1:10" ht="15" x14ac:dyDescent="0.25">
      <c r="A3" s="65" t="s">
        <v>8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30" customHeight="1" x14ac:dyDescent="0.2">
      <c r="A4" s="2" t="s">
        <v>9</v>
      </c>
      <c r="B4" s="4" t="s">
        <v>10</v>
      </c>
      <c r="C4" s="2" t="s">
        <v>11</v>
      </c>
      <c r="D4" s="2" t="s">
        <v>12</v>
      </c>
      <c r="E4" s="3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24" customHeight="1" x14ac:dyDescent="0.2">
      <c r="A5" s="5" t="s">
        <v>19</v>
      </c>
      <c r="B5" s="5"/>
      <c r="C5" s="5"/>
      <c r="D5" s="5" t="s">
        <v>20</v>
      </c>
      <c r="E5" s="5"/>
      <c r="F5" s="6"/>
      <c r="G5" s="5"/>
      <c r="H5" s="5"/>
      <c r="I5" s="7">
        <v>20051.79</v>
      </c>
      <c r="J5" s="8">
        <v>7.1604787143685053E-2</v>
      </c>
    </row>
    <row r="6" spans="1:10" ht="26.1" customHeight="1" x14ac:dyDescent="0.2">
      <c r="A6" s="9" t="s">
        <v>21</v>
      </c>
      <c r="B6" s="11" t="s">
        <v>22</v>
      </c>
      <c r="C6" s="9" t="s">
        <v>23</v>
      </c>
      <c r="D6" s="9" t="s">
        <v>24</v>
      </c>
      <c r="E6" s="10" t="s">
        <v>25</v>
      </c>
      <c r="F6" s="11">
        <v>0.36</v>
      </c>
      <c r="G6" s="12">
        <v>17995.61</v>
      </c>
      <c r="H6" s="12">
        <v>21794.48</v>
      </c>
      <c r="I6" s="12">
        <v>7846.01</v>
      </c>
      <c r="J6" s="13">
        <v>2.8018041081480722E-2</v>
      </c>
    </row>
    <row r="7" spans="1:10" ht="24" customHeight="1" x14ac:dyDescent="0.2">
      <c r="A7" s="9" t="s">
        <v>26</v>
      </c>
      <c r="B7" s="11" t="s">
        <v>27</v>
      </c>
      <c r="C7" s="9" t="s">
        <v>23</v>
      </c>
      <c r="D7" s="9" t="s">
        <v>28</v>
      </c>
      <c r="E7" s="10" t="s">
        <v>25</v>
      </c>
      <c r="F7" s="11">
        <v>2</v>
      </c>
      <c r="G7" s="12">
        <v>5039.13</v>
      </c>
      <c r="H7" s="12">
        <v>6102.89</v>
      </c>
      <c r="I7" s="12">
        <v>12205.78</v>
      </c>
      <c r="J7" s="13">
        <v>4.3586746062204328E-2</v>
      </c>
    </row>
    <row r="8" spans="1:10" ht="24" customHeight="1" x14ac:dyDescent="0.2">
      <c r="A8" s="5" t="s">
        <v>29</v>
      </c>
      <c r="B8" s="5"/>
      <c r="C8" s="5"/>
      <c r="D8" s="5" t="s">
        <v>30</v>
      </c>
      <c r="E8" s="5"/>
      <c r="F8" s="6"/>
      <c r="G8" s="5"/>
      <c r="H8" s="5"/>
      <c r="I8" s="7">
        <v>181593.91</v>
      </c>
      <c r="J8" s="8">
        <v>0.64847044937830989</v>
      </c>
    </row>
    <row r="9" spans="1:10" ht="24" customHeight="1" x14ac:dyDescent="0.2">
      <c r="A9" s="5" t="s">
        <v>31</v>
      </c>
      <c r="B9" s="5"/>
      <c r="C9" s="5"/>
      <c r="D9" s="5" t="s">
        <v>32</v>
      </c>
      <c r="E9" s="5"/>
      <c r="F9" s="6"/>
      <c r="G9" s="5"/>
      <c r="H9" s="5"/>
      <c r="I9" s="7">
        <v>1889.84</v>
      </c>
      <c r="J9" s="8">
        <v>6.7486040366282387E-3</v>
      </c>
    </row>
    <row r="10" spans="1:10" ht="39" customHeight="1" x14ac:dyDescent="0.2">
      <c r="A10" s="9" t="s">
        <v>33</v>
      </c>
      <c r="B10" s="11" t="s">
        <v>34</v>
      </c>
      <c r="C10" s="9" t="s">
        <v>23</v>
      </c>
      <c r="D10" s="9" t="s">
        <v>35</v>
      </c>
      <c r="E10" s="10" t="s">
        <v>36</v>
      </c>
      <c r="F10" s="11">
        <v>162.97999999999999</v>
      </c>
      <c r="G10" s="12">
        <v>3.02</v>
      </c>
      <c r="H10" s="12">
        <v>3.65</v>
      </c>
      <c r="I10" s="12">
        <v>594.87</v>
      </c>
      <c r="J10" s="13">
        <v>2.1242761732575459E-3</v>
      </c>
    </row>
    <row r="11" spans="1:10" ht="26.1" customHeight="1" x14ac:dyDescent="0.2">
      <c r="A11" s="9" t="s">
        <v>37</v>
      </c>
      <c r="B11" s="11" t="s">
        <v>38</v>
      </c>
      <c r="C11" s="9" t="s">
        <v>23</v>
      </c>
      <c r="D11" s="9" t="s">
        <v>39</v>
      </c>
      <c r="E11" s="10" t="s">
        <v>36</v>
      </c>
      <c r="F11" s="11">
        <v>162.97999999999999</v>
      </c>
      <c r="G11" s="12">
        <v>6.49</v>
      </c>
      <c r="H11" s="12">
        <v>7.86</v>
      </c>
      <c r="I11" s="12">
        <v>1281.02</v>
      </c>
      <c r="J11" s="13">
        <v>4.5745125211666101E-3</v>
      </c>
    </row>
    <row r="12" spans="1:10" ht="39" customHeight="1" x14ac:dyDescent="0.2">
      <c r="A12" s="9" t="s">
        <v>40</v>
      </c>
      <c r="B12" s="11" t="s">
        <v>41</v>
      </c>
      <c r="C12" s="9" t="s">
        <v>23</v>
      </c>
      <c r="D12" s="9" t="s">
        <v>42</v>
      </c>
      <c r="E12" s="10" t="s">
        <v>43</v>
      </c>
      <c r="F12" s="11">
        <v>5</v>
      </c>
      <c r="G12" s="12">
        <v>2.31</v>
      </c>
      <c r="H12" s="12">
        <v>2.79</v>
      </c>
      <c r="I12" s="12">
        <v>13.95</v>
      </c>
      <c r="J12" s="13">
        <v>4.981534220408285E-5</v>
      </c>
    </row>
    <row r="13" spans="1:10" ht="24" customHeight="1" x14ac:dyDescent="0.2">
      <c r="A13" s="5" t="s">
        <v>44</v>
      </c>
      <c r="B13" s="5"/>
      <c r="C13" s="5"/>
      <c r="D13" s="5" t="s">
        <v>45</v>
      </c>
      <c r="E13" s="5"/>
      <c r="F13" s="6"/>
      <c r="G13" s="5"/>
      <c r="H13" s="5"/>
      <c r="I13" s="7">
        <v>60557.08</v>
      </c>
      <c r="J13" s="8">
        <v>0.21624886473691909</v>
      </c>
    </row>
    <row r="14" spans="1:10" ht="39" customHeight="1" x14ac:dyDescent="0.2">
      <c r="A14" s="9" t="s">
        <v>46</v>
      </c>
      <c r="B14" s="11" t="s">
        <v>47</v>
      </c>
      <c r="C14" s="9" t="s">
        <v>23</v>
      </c>
      <c r="D14" s="9" t="s">
        <v>48</v>
      </c>
      <c r="E14" s="10" t="s">
        <v>49</v>
      </c>
      <c r="F14" s="11">
        <v>1241.3399999999999</v>
      </c>
      <c r="G14" s="12">
        <v>11.17</v>
      </c>
      <c r="H14" s="12">
        <v>13.52</v>
      </c>
      <c r="I14" s="12">
        <v>16782.91</v>
      </c>
      <c r="J14" s="13">
        <v>5.9931641923320726E-2</v>
      </c>
    </row>
    <row r="15" spans="1:10" ht="51.95" customHeight="1" x14ac:dyDescent="0.2">
      <c r="A15" s="9" t="s">
        <v>50</v>
      </c>
      <c r="B15" s="11" t="s">
        <v>51</v>
      </c>
      <c r="C15" s="9" t="s">
        <v>23</v>
      </c>
      <c r="D15" s="9" t="s">
        <v>52</v>
      </c>
      <c r="E15" s="10" t="s">
        <v>36</v>
      </c>
      <c r="F15" s="11">
        <v>397.74</v>
      </c>
      <c r="G15" s="12">
        <v>49.43</v>
      </c>
      <c r="H15" s="12">
        <v>59.86</v>
      </c>
      <c r="I15" s="12">
        <v>23808.71</v>
      </c>
      <c r="J15" s="13">
        <v>8.5020719432815015E-2</v>
      </c>
    </row>
    <row r="16" spans="1:10" ht="39" customHeight="1" x14ac:dyDescent="0.2">
      <c r="A16" s="9" t="s">
        <v>53</v>
      </c>
      <c r="B16" s="11" t="s">
        <v>54</v>
      </c>
      <c r="C16" s="9" t="s">
        <v>55</v>
      </c>
      <c r="D16" s="9" t="s">
        <v>56</v>
      </c>
      <c r="E16" s="10" t="s">
        <v>57</v>
      </c>
      <c r="F16" s="11">
        <v>160</v>
      </c>
      <c r="G16" s="12">
        <v>38.5</v>
      </c>
      <c r="H16" s="12">
        <v>46.62</v>
      </c>
      <c r="I16" s="12">
        <v>7459.2</v>
      </c>
      <c r="J16" s="13">
        <v>2.6636745560479916E-2</v>
      </c>
    </row>
    <row r="17" spans="1:10" ht="65.099999999999994" customHeight="1" x14ac:dyDescent="0.2">
      <c r="A17" s="9" t="s">
        <v>58</v>
      </c>
      <c r="B17" s="11" t="s">
        <v>59</v>
      </c>
      <c r="C17" s="9" t="s">
        <v>55</v>
      </c>
      <c r="D17" s="9" t="s">
        <v>60</v>
      </c>
      <c r="E17" s="10" t="s">
        <v>61</v>
      </c>
      <c r="F17" s="11">
        <v>2</v>
      </c>
      <c r="G17" s="12">
        <v>67.819999999999993</v>
      </c>
      <c r="H17" s="12">
        <v>82.13</v>
      </c>
      <c r="I17" s="12">
        <v>164.26</v>
      </c>
      <c r="J17" s="13">
        <v>5.865711907127347E-4</v>
      </c>
    </row>
    <row r="18" spans="1:10" ht="24" customHeight="1" x14ac:dyDescent="0.2">
      <c r="A18" s="9" t="s">
        <v>62</v>
      </c>
      <c r="B18" s="11" t="s">
        <v>63</v>
      </c>
      <c r="C18" s="9" t="s">
        <v>64</v>
      </c>
      <c r="D18" s="9" t="s">
        <v>65</v>
      </c>
      <c r="E18" s="10" t="s">
        <v>57</v>
      </c>
      <c r="F18" s="11">
        <v>120</v>
      </c>
      <c r="G18" s="12">
        <v>14.26</v>
      </c>
      <c r="H18" s="12">
        <v>17.27</v>
      </c>
      <c r="I18" s="12">
        <v>2072.4</v>
      </c>
      <c r="J18" s="13">
        <v>7.400524385931276E-3</v>
      </c>
    </row>
    <row r="19" spans="1:10" ht="24" customHeight="1" x14ac:dyDescent="0.2">
      <c r="A19" s="9" t="s">
        <v>66</v>
      </c>
      <c r="B19" s="11" t="s">
        <v>67</v>
      </c>
      <c r="C19" s="9" t="s">
        <v>64</v>
      </c>
      <c r="D19" s="9" t="s">
        <v>68</v>
      </c>
      <c r="E19" s="10" t="s">
        <v>49</v>
      </c>
      <c r="F19" s="11">
        <v>25.09</v>
      </c>
      <c r="G19" s="12">
        <v>80.36</v>
      </c>
      <c r="H19" s="12">
        <v>97.32</v>
      </c>
      <c r="I19" s="12">
        <v>2441.75</v>
      </c>
      <c r="J19" s="13">
        <v>8.7194703818508461E-3</v>
      </c>
    </row>
    <row r="20" spans="1:10" ht="39" customHeight="1" x14ac:dyDescent="0.2">
      <c r="A20" s="9" t="s">
        <v>69</v>
      </c>
      <c r="B20" s="11" t="s">
        <v>70</v>
      </c>
      <c r="C20" s="9" t="s">
        <v>23</v>
      </c>
      <c r="D20" s="9" t="s">
        <v>71</v>
      </c>
      <c r="E20" s="10" t="s">
        <v>36</v>
      </c>
      <c r="F20" s="11">
        <v>564.52</v>
      </c>
      <c r="G20" s="12">
        <v>9.91</v>
      </c>
      <c r="H20" s="12">
        <v>12</v>
      </c>
      <c r="I20" s="12">
        <v>6774.24</v>
      </c>
      <c r="J20" s="13">
        <v>2.4190758693375357E-2</v>
      </c>
    </row>
    <row r="21" spans="1:10" ht="26.1" customHeight="1" x14ac:dyDescent="0.2">
      <c r="A21" s="9" t="s">
        <v>72</v>
      </c>
      <c r="B21" s="11" t="s">
        <v>73</v>
      </c>
      <c r="C21" s="9" t="s">
        <v>23</v>
      </c>
      <c r="D21" s="9" t="s">
        <v>74</v>
      </c>
      <c r="E21" s="10" t="s">
        <v>75</v>
      </c>
      <c r="F21" s="11">
        <v>0.108</v>
      </c>
      <c r="G21" s="12">
        <v>76.19</v>
      </c>
      <c r="H21" s="12">
        <v>92.27</v>
      </c>
      <c r="I21" s="12">
        <v>9.9600000000000009</v>
      </c>
      <c r="J21" s="13">
        <v>3.5567083036033345E-5</v>
      </c>
    </row>
    <row r="22" spans="1:10" ht="24" customHeight="1" x14ac:dyDescent="0.2">
      <c r="A22" s="9" t="s">
        <v>72</v>
      </c>
      <c r="B22" s="11" t="s">
        <v>76</v>
      </c>
      <c r="C22" s="9" t="s">
        <v>64</v>
      </c>
      <c r="D22" s="9" t="s">
        <v>77</v>
      </c>
      <c r="E22" s="10" t="s">
        <v>57</v>
      </c>
      <c r="F22" s="11">
        <v>11.08</v>
      </c>
      <c r="G22" s="12">
        <v>73.099999999999994</v>
      </c>
      <c r="H22" s="12">
        <v>88.53</v>
      </c>
      <c r="I22" s="12">
        <v>980.91</v>
      </c>
      <c r="J22" s="13">
        <v>3.5028220302083806E-3</v>
      </c>
    </row>
    <row r="23" spans="1:10" ht="39" customHeight="1" x14ac:dyDescent="0.2">
      <c r="A23" s="9" t="s">
        <v>78</v>
      </c>
      <c r="B23" s="11" t="s">
        <v>79</v>
      </c>
      <c r="C23" s="9" t="s">
        <v>23</v>
      </c>
      <c r="D23" s="9" t="s">
        <v>80</v>
      </c>
      <c r="E23" s="10" t="s">
        <v>75</v>
      </c>
      <c r="F23" s="11">
        <v>0.108</v>
      </c>
      <c r="G23" s="12">
        <v>479.72</v>
      </c>
      <c r="H23" s="12">
        <v>580.98</v>
      </c>
      <c r="I23" s="12">
        <v>62.74</v>
      </c>
      <c r="J23" s="13">
        <v>2.2404405518882854E-4</v>
      </c>
    </row>
    <row r="24" spans="1:10" ht="24" customHeight="1" x14ac:dyDescent="0.2">
      <c r="A24" s="5" t="s">
        <v>81</v>
      </c>
      <c r="B24" s="5"/>
      <c r="C24" s="5"/>
      <c r="D24" s="5" t="s">
        <v>82</v>
      </c>
      <c r="E24" s="5"/>
      <c r="F24" s="6"/>
      <c r="G24" s="5"/>
      <c r="H24" s="5"/>
      <c r="I24" s="7">
        <v>119146.99</v>
      </c>
      <c r="J24" s="8">
        <v>0.42547298060476252</v>
      </c>
    </row>
    <row r="25" spans="1:10" ht="39" customHeight="1" x14ac:dyDescent="0.2">
      <c r="A25" s="9" t="s">
        <v>83</v>
      </c>
      <c r="B25" s="11" t="s">
        <v>84</v>
      </c>
      <c r="C25" s="9" t="s">
        <v>23</v>
      </c>
      <c r="D25" s="9" t="s">
        <v>85</v>
      </c>
      <c r="E25" s="10" t="s">
        <v>36</v>
      </c>
      <c r="F25" s="11">
        <v>397.74</v>
      </c>
      <c r="G25" s="12">
        <v>247.35</v>
      </c>
      <c r="H25" s="12">
        <v>299.56</v>
      </c>
      <c r="I25" s="12">
        <v>119146.99</v>
      </c>
      <c r="J25" s="13">
        <v>0.42547298060476252</v>
      </c>
    </row>
    <row r="26" spans="1:10" ht="24" customHeight="1" x14ac:dyDescent="0.2">
      <c r="A26" s="5" t="s">
        <v>86</v>
      </c>
      <c r="B26" s="5"/>
      <c r="C26" s="5"/>
      <c r="D26" s="5" t="s">
        <v>87</v>
      </c>
      <c r="E26" s="5"/>
      <c r="F26" s="6"/>
      <c r="G26" s="5"/>
      <c r="H26" s="5"/>
      <c r="I26" s="7">
        <v>22097.29</v>
      </c>
      <c r="J26" s="8">
        <v>7.8909251837480862E-2</v>
      </c>
    </row>
    <row r="27" spans="1:10" ht="26.1" customHeight="1" x14ac:dyDescent="0.2">
      <c r="A27" s="14" t="s">
        <v>88</v>
      </c>
      <c r="B27" s="16" t="s">
        <v>89</v>
      </c>
      <c r="C27" s="14" t="s">
        <v>23</v>
      </c>
      <c r="D27" s="14" t="s">
        <v>90</v>
      </c>
      <c r="E27" s="15" t="s">
        <v>49</v>
      </c>
      <c r="F27" s="16">
        <v>1797.08</v>
      </c>
      <c r="G27" s="17">
        <v>9.59</v>
      </c>
      <c r="H27" s="17">
        <v>11.61</v>
      </c>
      <c r="I27" s="17">
        <v>20864.09</v>
      </c>
      <c r="J27" s="18">
        <v>7.4505504166794481E-2</v>
      </c>
    </row>
    <row r="28" spans="1:10" ht="24" customHeight="1" x14ac:dyDescent="0.2">
      <c r="A28" s="9" t="s">
        <v>91</v>
      </c>
      <c r="B28" s="11" t="s">
        <v>92</v>
      </c>
      <c r="C28" s="9" t="s">
        <v>23</v>
      </c>
      <c r="D28" s="9" t="s">
        <v>93</v>
      </c>
      <c r="E28" s="10" t="s">
        <v>94</v>
      </c>
      <c r="F28" s="11">
        <v>40</v>
      </c>
      <c r="G28" s="12">
        <v>25.46</v>
      </c>
      <c r="H28" s="12">
        <v>30.83</v>
      </c>
      <c r="I28" s="12">
        <v>1233.2</v>
      </c>
      <c r="J28" s="13">
        <v>4.4037476706863784E-3</v>
      </c>
    </row>
    <row r="29" spans="1:10" ht="24" customHeight="1" x14ac:dyDescent="0.2">
      <c r="A29" s="5" t="s">
        <v>95</v>
      </c>
      <c r="B29" s="5"/>
      <c r="C29" s="5"/>
      <c r="D29" s="5" t="s">
        <v>96</v>
      </c>
      <c r="E29" s="5"/>
      <c r="F29" s="6"/>
      <c r="G29" s="5"/>
      <c r="H29" s="5"/>
      <c r="I29" s="7">
        <v>21500.15</v>
      </c>
      <c r="J29" s="8">
        <v>7.6776869511764295E-2</v>
      </c>
    </row>
    <row r="30" spans="1:10" ht="39" customHeight="1" x14ac:dyDescent="0.2">
      <c r="A30" s="9" t="s">
        <v>97</v>
      </c>
      <c r="B30" s="11" t="s">
        <v>98</v>
      </c>
      <c r="C30" s="9" t="s">
        <v>23</v>
      </c>
      <c r="D30" s="9" t="s">
        <v>99</v>
      </c>
      <c r="E30" s="10" t="s">
        <v>36</v>
      </c>
      <c r="F30" s="11">
        <v>221.4</v>
      </c>
      <c r="G30" s="12">
        <v>80.19</v>
      </c>
      <c r="H30" s="12">
        <v>97.11</v>
      </c>
      <c r="I30" s="12">
        <v>21500.15</v>
      </c>
      <c r="J30" s="13">
        <v>7.6776869511764295E-2</v>
      </c>
    </row>
    <row r="31" spans="1:10" ht="24" customHeight="1" x14ac:dyDescent="0.2">
      <c r="A31" s="5" t="s">
        <v>100</v>
      </c>
      <c r="B31" s="5"/>
      <c r="C31" s="5"/>
      <c r="D31" s="5" t="s">
        <v>101</v>
      </c>
      <c r="E31" s="5"/>
      <c r="F31" s="6"/>
      <c r="G31" s="5"/>
      <c r="H31" s="5"/>
      <c r="I31" s="7">
        <v>5938.35</v>
      </c>
      <c r="J31" s="8">
        <v>2.1205801962553075E-2</v>
      </c>
    </row>
    <row r="32" spans="1:10" ht="51.95" customHeight="1" x14ac:dyDescent="0.2">
      <c r="A32" s="9" t="s">
        <v>102</v>
      </c>
      <c r="B32" s="11" t="s">
        <v>103</v>
      </c>
      <c r="C32" s="9" t="s">
        <v>23</v>
      </c>
      <c r="D32" s="9" t="s">
        <v>104</v>
      </c>
      <c r="E32" s="10" t="s">
        <v>36</v>
      </c>
      <c r="F32" s="11">
        <v>112.32</v>
      </c>
      <c r="G32" s="12">
        <v>43.66</v>
      </c>
      <c r="H32" s="12">
        <v>52.87</v>
      </c>
      <c r="I32" s="12">
        <v>5938.35</v>
      </c>
      <c r="J32" s="13">
        <v>2.1205801962553075E-2</v>
      </c>
    </row>
    <row r="33" spans="1:10" ht="24" customHeight="1" x14ac:dyDescent="0.2">
      <c r="A33" s="5" t="s">
        <v>105</v>
      </c>
      <c r="B33" s="5"/>
      <c r="C33" s="5"/>
      <c r="D33" s="5" t="s">
        <v>106</v>
      </c>
      <c r="E33" s="5"/>
      <c r="F33" s="6"/>
      <c r="G33" s="5"/>
      <c r="H33" s="5"/>
      <c r="I33" s="7">
        <v>24839.66</v>
      </c>
      <c r="J33" s="8">
        <v>8.8702233916349002E-2</v>
      </c>
    </row>
    <row r="34" spans="1:10" ht="39" customHeight="1" x14ac:dyDescent="0.2">
      <c r="A34" s="9" t="s">
        <v>107</v>
      </c>
      <c r="B34" s="11" t="s">
        <v>108</v>
      </c>
      <c r="C34" s="9" t="s">
        <v>23</v>
      </c>
      <c r="D34" s="9" t="s">
        <v>109</v>
      </c>
      <c r="E34" s="10" t="s">
        <v>110</v>
      </c>
      <c r="F34" s="11">
        <v>33</v>
      </c>
      <c r="G34" s="12">
        <v>88.99</v>
      </c>
      <c r="H34" s="12">
        <v>107.77</v>
      </c>
      <c r="I34" s="12">
        <v>3556.41</v>
      </c>
      <c r="J34" s="13">
        <v>1.2699912628532064E-2</v>
      </c>
    </row>
    <row r="35" spans="1:10" ht="39" customHeight="1" x14ac:dyDescent="0.2">
      <c r="A35" s="9" t="s">
        <v>111</v>
      </c>
      <c r="B35" s="11" t="s">
        <v>112</v>
      </c>
      <c r="C35" s="9" t="s">
        <v>23</v>
      </c>
      <c r="D35" s="9" t="s">
        <v>113</v>
      </c>
      <c r="E35" s="10" t="s">
        <v>110</v>
      </c>
      <c r="F35" s="11">
        <v>5</v>
      </c>
      <c r="G35" s="12">
        <v>65.11</v>
      </c>
      <c r="H35" s="12">
        <v>78.849999999999994</v>
      </c>
      <c r="I35" s="12">
        <v>394.25</v>
      </c>
      <c r="J35" s="13">
        <v>1.4078637035096534E-3</v>
      </c>
    </row>
    <row r="36" spans="1:10" ht="26.1" customHeight="1" x14ac:dyDescent="0.2">
      <c r="A36" s="9" t="s">
        <v>114</v>
      </c>
      <c r="B36" s="11" t="s">
        <v>115</v>
      </c>
      <c r="C36" s="9" t="s">
        <v>23</v>
      </c>
      <c r="D36" s="9" t="s">
        <v>116</v>
      </c>
      <c r="E36" s="10" t="s">
        <v>110</v>
      </c>
      <c r="F36" s="11">
        <v>110</v>
      </c>
      <c r="G36" s="12">
        <v>52.6</v>
      </c>
      <c r="H36" s="12">
        <v>63.7</v>
      </c>
      <c r="I36" s="12">
        <v>7007</v>
      </c>
      <c r="J36" s="13">
        <v>2.5021942854767637E-2</v>
      </c>
    </row>
    <row r="37" spans="1:10" ht="39" customHeight="1" x14ac:dyDescent="0.2">
      <c r="A37" s="9" t="s">
        <v>117</v>
      </c>
      <c r="B37" s="11" t="s">
        <v>118</v>
      </c>
      <c r="C37" s="9" t="s">
        <v>23</v>
      </c>
      <c r="D37" s="9" t="s">
        <v>119</v>
      </c>
      <c r="E37" s="10" t="s">
        <v>110</v>
      </c>
      <c r="F37" s="11">
        <v>80</v>
      </c>
      <c r="G37" s="12">
        <v>100.33</v>
      </c>
      <c r="H37" s="12">
        <v>121.5</v>
      </c>
      <c r="I37" s="12">
        <v>9720</v>
      </c>
      <c r="J37" s="13">
        <v>3.471004489058676E-2</v>
      </c>
    </row>
    <row r="38" spans="1:10" ht="39" customHeight="1" x14ac:dyDescent="0.2">
      <c r="A38" s="9" t="s">
        <v>120</v>
      </c>
      <c r="B38" s="11" t="s">
        <v>121</v>
      </c>
      <c r="C38" s="9" t="s">
        <v>23</v>
      </c>
      <c r="D38" s="9" t="s">
        <v>122</v>
      </c>
      <c r="E38" s="10" t="s">
        <v>123</v>
      </c>
      <c r="F38" s="11">
        <v>10</v>
      </c>
      <c r="G38" s="12">
        <v>275.47000000000003</v>
      </c>
      <c r="H38" s="12">
        <v>333.62</v>
      </c>
      <c r="I38" s="12">
        <v>3336.2</v>
      </c>
      <c r="J38" s="13">
        <v>1.1913544420162094E-2</v>
      </c>
    </row>
    <row r="39" spans="1:10" ht="51.95" customHeight="1" x14ac:dyDescent="0.2">
      <c r="A39" s="9" t="s">
        <v>124</v>
      </c>
      <c r="B39" s="11" t="s">
        <v>125</v>
      </c>
      <c r="C39" s="9" t="s">
        <v>23</v>
      </c>
      <c r="D39" s="9" t="s">
        <v>126</v>
      </c>
      <c r="E39" s="10" t="s">
        <v>123</v>
      </c>
      <c r="F39" s="11">
        <v>5</v>
      </c>
      <c r="G39" s="12">
        <v>136.38</v>
      </c>
      <c r="H39" s="12">
        <v>165.16</v>
      </c>
      <c r="I39" s="12">
        <v>825.8</v>
      </c>
      <c r="J39" s="13">
        <v>2.948925418790797E-3</v>
      </c>
    </row>
    <row r="40" spans="1:10" ht="24" customHeight="1" x14ac:dyDescent="0.2">
      <c r="A40" s="5" t="s">
        <v>127</v>
      </c>
      <c r="B40" s="5"/>
      <c r="C40" s="5"/>
      <c r="D40" s="5" t="s">
        <v>128</v>
      </c>
      <c r="E40" s="5"/>
      <c r="F40" s="6"/>
      <c r="G40" s="5"/>
      <c r="H40" s="5"/>
      <c r="I40" s="7">
        <v>3499.46</v>
      </c>
      <c r="J40" s="8">
        <v>1.2496544618602135E-2</v>
      </c>
    </row>
    <row r="41" spans="1:10" ht="26.1" customHeight="1" x14ac:dyDescent="0.2">
      <c r="A41" s="9" t="s">
        <v>129</v>
      </c>
      <c r="B41" s="11" t="s">
        <v>130</v>
      </c>
      <c r="C41" s="9" t="s">
        <v>55</v>
      </c>
      <c r="D41" s="9" t="s">
        <v>131</v>
      </c>
      <c r="E41" s="10" t="s">
        <v>132</v>
      </c>
      <c r="F41" s="11">
        <v>12</v>
      </c>
      <c r="G41" s="12">
        <v>163.29</v>
      </c>
      <c r="H41" s="12">
        <v>197.76</v>
      </c>
      <c r="I41" s="12">
        <v>2373.12</v>
      </c>
      <c r="J41" s="13">
        <v>8.4743931821758493E-3</v>
      </c>
    </row>
    <row r="42" spans="1:10" ht="26.1" customHeight="1" x14ac:dyDescent="0.2">
      <c r="A42" s="9" t="s">
        <v>133</v>
      </c>
      <c r="B42" s="11" t="s">
        <v>134</v>
      </c>
      <c r="C42" s="9" t="s">
        <v>23</v>
      </c>
      <c r="D42" s="9" t="s">
        <v>135</v>
      </c>
      <c r="E42" s="10" t="s">
        <v>110</v>
      </c>
      <c r="F42" s="11">
        <v>80</v>
      </c>
      <c r="G42" s="12">
        <v>0.61</v>
      </c>
      <c r="H42" s="12">
        <v>0.73</v>
      </c>
      <c r="I42" s="12">
        <v>58.4</v>
      </c>
      <c r="J42" s="13">
        <v>2.0854594872533609E-4</v>
      </c>
    </row>
    <row r="43" spans="1:10" ht="39" customHeight="1" x14ac:dyDescent="0.2">
      <c r="A43" s="9" t="s">
        <v>136</v>
      </c>
      <c r="B43" s="11" t="s">
        <v>137</v>
      </c>
      <c r="C43" s="9" t="s">
        <v>23</v>
      </c>
      <c r="D43" s="9" t="s">
        <v>138</v>
      </c>
      <c r="E43" s="10" t="s">
        <v>110</v>
      </c>
      <c r="F43" s="11">
        <v>160</v>
      </c>
      <c r="G43" s="12">
        <v>4.0199999999999996</v>
      </c>
      <c r="H43" s="12">
        <v>4.8600000000000003</v>
      </c>
      <c r="I43" s="12">
        <v>777.6</v>
      </c>
      <c r="J43" s="13">
        <v>2.7768035912469407E-3</v>
      </c>
    </row>
    <row r="44" spans="1:10" ht="39" customHeight="1" x14ac:dyDescent="0.2">
      <c r="A44" s="9" t="s">
        <v>139</v>
      </c>
      <c r="B44" s="11" t="s">
        <v>140</v>
      </c>
      <c r="C44" s="9" t="s">
        <v>23</v>
      </c>
      <c r="D44" s="9" t="s">
        <v>141</v>
      </c>
      <c r="E44" s="10" t="s">
        <v>110</v>
      </c>
      <c r="F44" s="11">
        <v>4</v>
      </c>
      <c r="G44" s="12">
        <v>13.05</v>
      </c>
      <c r="H44" s="12">
        <v>15.8</v>
      </c>
      <c r="I44" s="12">
        <v>63.2</v>
      </c>
      <c r="J44" s="13">
        <v>2.2568671163426782E-4</v>
      </c>
    </row>
    <row r="45" spans="1:10" ht="39" customHeight="1" x14ac:dyDescent="0.2">
      <c r="A45" s="9" t="s">
        <v>142</v>
      </c>
      <c r="B45" s="11" t="s">
        <v>143</v>
      </c>
      <c r="C45" s="9" t="s">
        <v>23</v>
      </c>
      <c r="D45" s="9" t="s">
        <v>144</v>
      </c>
      <c r="E45" s="10" t="s">
        <v>123</v>
      </c>
      <c r="F45" s="11">
        <v>2</v>
      </c>
      <c r="G45" s="12">
        <v>21.99</v>
      </c>
      <c r="H45" s="12">
        <v>26.63</v>
      </c>
      <c r="I45" s="12">
        <v>53.26</v>
      </c>
      <c r="J45" s="13">
        <v>1.9019104844368836E-4</v>
      </c>
    </row>
    <row r="46" spans="1:10" ht="39" customHeight="1" x14ac:dyDescent="0.2">
      <c r="A46" s="9" t="s">
        <v>145</v>
      </c>
      <c r="B46" s="11" t="s">
        <v>146</v>
      </c>
      <c r="C46" s="9" t="s">
        <v>23</v>
      </c>
      <c r="D46" s="9" t="s">
        <v>147</v>
      </c>
      <c r="E46" s="10" t="s">
        <v>123</v>
      </c>
      <c r="F46" s="11">
        <v>2</v>
      </c>
      <c r="G46" s="12">
        <v>71.790000000000006</v>
      </c>
      <c r="H46" s="12">
        <v>86.94</v>
      </c>
      <c r="I46" s="12">
        <v>173.88</v>
      </c>
      <c r="J46" s="13">
        <v>6.2092413637605207E-4</v>
      </c>
    </row>
    <row r="47" spans="1:10" ht="24" customHeight="1" x14ac:dyDescent="0.2">
      <c r="A47" s="5" t="s">
        <v>148</v>
      </c>
      <c r="B47" s="5"/>
      <c r="C47" s="5"/>
      <c r="D47" s="5" t="s">
        <v>149</v>
      </c>
      <c r="E47" s="5"/>
      <c r="F47" s="6"/>
      <c r="G47" s="5"/>
      <c r="H47" s="5"/>
      <c r="I47" s="7">
        <v>513.6</v>
      </c>
      <c r="J47" s="8">
        <v>1.8340616312556956E-3</v>
      </c>
    </row>
    <row r="48" spans="1:10" ht="26.1" customHeight="1" x14ac:dyDescent="0.2">
      <c r="A48" s="9" t="s">
        <v>150</v>
      </c>
      <c r="B48" s="11" t="s">
        <v>151</v>
      </c>
      <c r="C48" s="9" t="s">
        <v>23</v>
      </c>
      <c r="D48" s="9" t="s">
        <v>152</v>
      </c>
      <c r="E48" s="10" t="s">
        <v>36</v>
      </c>
      <c r="F48" s="11">
        <v>240</v>
      </c>
      <c r="G48" s="12">
        <v>1.77</v>
      </c>
      <c r="H48" s="12">
        <v>2.14</v>
      </c>
      <c r="I48" s="12">
        <v>513.6</v>
      </c>
      <c r="J48" s="13">
        <v>1.8340616312556956E-3</v>
      </c>
    </row>
    <row r="49" spans="1:10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">
      <c r="A50" s="60"/>
      <c r="B50" s="60"/>
      <c r="C50" s="60"/>
      <c r="D50" s="22"/>
      <c r="E50" s="21"/>
      <c r="F50" s="61" t="s">
        <v>153</v>
      </c>
      <c r="G50" s="60"/>
      <c r="H50" s="62">
        <v>231250.19</v>
      </c>
      <c r="I50" s="60"/>
      <c r="J50" s="60"/>
    </row>
    <row r="51" spans="1:10" x14ac:dyDescent="0.2">
      <c r="A51" s="60"/>
      <c r="B51" s="60"/>
      <c r="C51" s="60"/>
      <c r="D51" s="22"/>
      <c r="E51" s="21"/>
      <c r="F51" s="61" t="s">
        <v>154</v>
      </c>
      <c r="G51" s="60"/>
      <c r="H51" s="62">
        <v>48784.02</v>
      </c>
      <c r="I51" s="60"/>
      <c r="J51" s="60"/>
    </row>
    <row r="52" spans="1:10" x14ac:dyDescent="0.2">
      <c r="A52" s="60"/>
      <c r="B52" s="60"/>
      <c r="C52" s="60"/>
      <c r="D52" s="22"/>
      <c r="E52" s="21"/>
      <c r="F52" s="61" t="s">
        <v>155</v>
      </c>
      <c r="G52" s="60"/>
      <c r="H52" s="62">
        <v>280034.21000000002</v>
      </c>
      <c r="I52" s="60"/>
      <c r="J52" s="60"/>
    </row>
    <row r="53" spans="1:10" ht="60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69.95" customHeight="1" x14ac:dyDescent="0.2">
      <c r="A54" s="63" t="s">
        <v>437</v>
      </c>
      <c r="B54" s="64"/>
      <c r="C54" s="64"/>
      <c r="D54" s="64"/>
      <c r="E54" s="64"/>
      <c r="F54" s="64"/>
      <c r="G54" s="64"/>
      <c r="H54" s="64"/>
      <c r="I54" s="64"/>
      <c r="J54" s="64"/>
    </row>
  </sheetData>
  <mergeCells count="17">
    <mergeCell ref="E1:F1"/>
    <mergeCell ref="G1:H1"/>
    <mergeCell ref="I1:J1"/>
    <mergeCell ref="E2:F2"/>
    <mergeCell ref="G2:H2"/>
    <mergeCell ref="I2:J2"/>
    <mergeCell ref="A52:C52"/>
    <mergeCell ref="F52:G52"/>
    <mergeCell ref="H52:J52"/>
    <mergeCell ref="A54:J54"/>
    <mergeCell ref="A3:J3"/>
    <mergeCell ref="A50:C50"/>
    <mergeCell ref="F50:G50"/>
    <mergeCell ref="H50:J50"/>
    <mergeCell ref="A51:C51"/>
    <mergeCell ref="F51:G51"/>
    <mergeCell ref="H51:J51"/>
  </mergeCells>
  <pageMargins left="0.5" right="0.5" top="1" bottom="1" header="0.5" footer="0.5"/>
  <pageSetup paperSize="9" scale="75" fitToHeight="0" orientation="landscape" r:id="rId1"/>
  <headerFooter>
    <oddHeader xml:space="preserve">&amp;L &amp;CDEPLAN - DEPARTAMENTO DE PLANEJAMENTO
CNPJ: 03.501.574/0001-31 </oddHeader>
    <oddFooter xml:space="preserve">&amp;L &amp;CRUA SÃO PAULO PISO SUPERIOR - CENTRO - Sidrolândia / MS
 planejamento@sidrolandia.ms.gov.br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="60" zoomScaleNormal="100" workbookViewId="0">
      <selection activeCell="R19" sqref="R19"/>
    </sheetView>
  </sheetViews>
  <sheetFormatPr defaultRowHeight="14.25" x14ac:dyDescent="0.2"/>
  <sheetData>
    <row r="1" spans="1:9" ht="23.25" x14ac:dyDescent="0.2">
      <c r="A1" s="68" t="s">
        <v>438</v>
      </c>
      <c r="B1" s="69"/>
      <c r="C1" s="69"/>
      <c r="D1" s="69"/>
      <c r="E1" s="69"/>
      <c r="F1" s="69"/>
      <c r="G1" s="69"/>
      <c r="H1" s="69"/>
      <c r="I1" s="70"/>
    </row>
    <row r="2" spans="1:9" ht="18.75" x14ac:dyDescent="0.2">
      <c r="A2" s="71" t="s">
        <v>439</v>
      </c>
      <c r="B2" s="72"/>
      <c r="C2" s="72"/>
      <c r="D2" s="72"/>
      <c r="E2" s="72"/>
      <c r="F2" s="72"/>
      <c r="G2" s="72"/>
      <c r="H2" s="72"/>
      <c r="I2" s="73"/>
    </row>
    <row r="3" spans="1:9" ht="15" x14ac:dyDescent="0.25">
      <c r="A3" s="48" t="s">
        <v>440</v>
      </c>
      <c r="B3" s="74" t="s">
        <v>473</v>
      </c>
      <c r="C3" s="74"/>
      <c r="D3" s="74"/>
      <c r="E3" s="74"/>
      <c r="F3" s="74"/>
      <c r="G3" s="74"/>
      <c r="H3" s="74"/>
      <c r="I3" s="49" t="s">
        <v>441</v>
      </c>
    </row>
    <row r="4" spans="1:9" ht="15" x14ac:dyDescent="0.25">
      <c r="A4" s="48" t="s">
        <v>442</v>
      </c>
      <c r="B4" s="75">
        <f>'Orçamento Sintético'!F15</f>
        <v>397.74</v>
      </c>
      <c r="C4" s="75"/>
      <c r="D4" s="75"/>
      <c r="E4" s="75"/>
      <c r="F4" s="75"/>
      <c r="G4" s="75"/>
      <c r="H4" s="75"/>
      <c r="I4" s="76">
        <f>I23</f>
        <v>0.21110000000000001</v>
      </c>
    </row>
    <row r="5" spans="1:9" ht="15" x14ac:dyDescent="0.25">
      <c r="A5" s="48" t="s">
        <v>443</v>
      </c>
      <c r="B5" s="75" t="s">
        <v>472</v>
      </c>
      <c r="C5" s="75"/>
      <c r="D5" s="75"/>
      <c r="E5" s="75"/>
      <c r="F5" s="75"/>
      <c r="G5" s="75"/>
      <c r="H5" s="75"/>
      <c r="I5" s="77"/>
    </row>
    <row r="6" spans="1:9" ht="15" x14ac:dyDescent="0.25">
      <c r="A6" s="48" t="s">
        <v>444</v>
      </c>
      <c r="B6" s="75" t="s">
        <v>445</v>
      </c>
      <c r="C6" s="75"/>
      <c r="D6" s="75"/>
      <c r="E6" s="75"/>
      <c r="F6" s="75"/>
      <c r="G6" s="75"/>
      <c r="H6" s="75"/>
      <c r="I6" s="77"/>
    </row>
    <row r="7" spans="1:9" ht="15" x14ac:dyDescent="0.2">
      <c r="A7" s="78" t="s">
        <v>446</v>
      </c>
      <c r="B7" s="79"/>
      <c r="C7" s="79"/>
      <c r="D7" s="79"/>
      <c r="E7" s="79"/>
      <c r="F7" s="79"/>
      <c r="G7" s="79"/>
      <c r="H7" s="79"/>
      <c r="I7" s="80"/>
    </row>
    <row r="8" spans="1:9" ht="15" x14ac:dyDescent="0.2">
      <c r="A8" s="50" t="s">
        <v>9</v>
      </c>
      <c r="B8" s="81" t="s">
        <v>447</v>
      </c>
      <c r="C8" s="81"/>
      <c r="D8" s="81"/>
      <c r="E8" s="81"/>
      <c r="F8" s="81"/>
      <c r="G8" s="81"/>
      <c r="H8" s="81"/>
      <c r="I8" s="82"/>
    </row>
    <row r="9" spans="1:9" x14ac:dyDescent="0.2">
      <c r="A9" s="51">
        <v>1</v>
      </c>
      <c r="B9" s="67" t="s">
        <v>448</v>
      </c>
      <c r="C9" s="67"/>
      <c r="D9" s="67"/>
      <c r="E9" s="67"/>
      <c r="F9" s="67"/>
      <c r="G9" s="67"/>
      <c r="H9" s="67"/>
      <c r="I9" s="52">
        <v>0.04</v>
      </c>
    </row>
    <row r="10" spans="1:9" x14ac:dyDescent="0.2">
      <c r="A10" s="51">
        <v>2</v>
      </c>
      <c r="B10" s="67" t="s">
        <v>449</v>
      </c>
      <c r="C10" s="67"/>
      <c r="D10" s="67"/>
      <c r="E10" s="67"/>
      <c r="F10" s="67"/>
      <c r="G10" s="67"/>
      <c r="H10" s="67"/>
      <c r="I10" s="52">
        <v>8.0000000000000002E-3</v>
      </c>
    </row>
    <row r="11" spans="1:9" x14ac:dyDescent="0.2">
      <c r="A11" s="51">
        <v>3</v>
      </c>
      <c r="B11" s="67" t="s">
        <v>450</v>
      </c>
      <c r="C11" s="67"/>
      <c r="D11" s="67"/>
      <c r="E11" s="67"/>
      <c r="F11" s="67"/>
      <c r="G11" s="67"/>
      <c r="H11" s="67"/>
      <c r="I11" s="53">
        <v>9.7000000000000003E-3</v>
      </c>
    </row>
    <row r="12" spans="1:9" x14ac:dyDescent="0.2">
      <c r="A12" s="51">
        <v>4</v>
      </c>
      <c r="B12" s="67" t="s">
        <v>451</v>
      </c>
      <c r="C12" s="67"/>
      <c r="D12" s="67"/>
      <c r="E12" s="67"/>
      <c r="F12" s="67"/>
      <c r="G12" s="67"/>
      <c r="H12" s="67"/>
      <c r="I12" s="52">
        <v>5.8999999999999999E-3</v>
      </c>
    </row>
    <row r="13" spans="1:9" x14ac:dyDescent="0.2">
      <c r="A13" s="51">
        <v>5</v>
      </c>
      <c r="B13" s="67" t="s">
        <v>452</v>
      </c>
      <c r="C13" s="67"/>
      <c r="D13" s="67"/>
      <c r="E13" s="67"/>
      <c r="F13" s="67"/>
      <c r="G13" s="67"/>
      <c r="H13" s="67"/>
      <c r="I13" s="52">
        <v>7.3999999999999996E-2</v>
      </c>
    </row>
    <row r="14" spans="1:9" x14ac:dyDescent="0.2">
      <c r="A14" s="51">
        <v>6</v>
      </c>
      <c r="B14" s="67" t="s">
        <v>453</v>
      </c>
      <c r="C14" s="67"/>
      <c r="D14" s="67"/>
      <c r="E14" s="67"/>
      <c r="F14" s="67"/>
      <c r="G14" s="67"/>
      <c r="H14" s="67"/>
      <c r="I14" s="52">
        <f>I21</f>
        <v>5.6499999999999995E-2</v>
      </c>
    </row>
    <row r="15" spans="1:9" x14ac:dyDescent="0.2">
      <c r="A15" s="51"/>
      <c r="B15" s="90"/>
      <c r="C15" s="90"/>
      <c r="D15" s="90"/>
      <c r="E15" s="90"/>
      <c r="F15" s="90"/>
      <c r="G15" s="90"/>
      <c r="H15" s="90"/>
      <c r="I15" s="54"/>
    </row>
    <row r="16" spans="1:9" ht="15" x14ac:dyDescent="0.2">
      <c r="A16" s="50" t="s">
        <v>9</v>
      </c>
      <c r="B16" s="81" t="s">
        <v>454</v>
      </c>
      <c r="C16" s="81"/>
      <c r="D16" s="81"/>
      <c r="E16" s="81"/>
      <c r="F16" s="81"/>
      <c r="G16" s="81"/>
      <c r="H16" s="81"/>
      <c r="I16" s="82"/>
    </row>
    <row r="17" spans="1:9" x14ac:dyDescent="0.2">
      <c r="A17" s="51" t="s">
        <v>455</v>
      </c>
      <c r="B17" s="67" t="s">
        <v>456</v>
      </c>
      <c r="C17" s="67"/>
      <c r="D17" s="67"/>
      <c r="E17" s="67"/>
      <c r="F17" s="67"/>
      <c r="G17" s="67"/>
      <c r="H17" s="67"/>
      <c r="I17" s="55">
        <v>0.02</v>
      </c>
    </row>
    <row r="18" spans="1:9" x14ac:dyDescent="0.2">
      <c r="A18" s="51" t="s">
        <v>457</v>
      </c>
      <c r="B18" s="67" t="s">
        <v>458</v>
      </c>
      <c r="C18" s="67"/>
      <c r="D18" s="67"/>
      <c r="E18" s="67"/>
      <c r="F18" s="67"/>
      <c r="G18" s="67"/>
      <c r="H18" s="67"/>
      <c r="I18" s="52">
        <v>6.4999999999999997E-3</v>
      </c>
    </row>
    <row r="19" spans="1:9" x14ac:dyDescent="0.2">
      <c r="A19" s="51" t="s">
        <v>459</v>
      </c>
      <c r="B19" s="67" t="s">
        <v>460</v>
      </c>
      <c r="C19" s="67"/>
      <c r="D19" s="67"/>
      <c r="E19" s="67"/>
      <c r="F19" s="67"/>
      <c r="G19" s="67"/>
      <c r="H19" s="67"/>
      <c r="I19" s="52">
        <v>0.03</v>
      </c>
    </row>
    <row r="20" spans="1:9" x14ac:dyDescent="0.2">
      <c r="A20" s="51" t="s">
        <v>461</v>
      </c>
      <c r="B20" s="67" t="s">
        <v>462</v>
      </c>
      <c r="C20" s="67"/>
      <c r="D20" s="67"/>
      <c r="E20" s="67"/>
      <c r="F20" s="67"/>
      <c r="G20" s="67"/>
      <c r="H20" s="67"/>
      <c r="I20" s="52">
        <v>0</v>
      </c>
    </row>
    <row r="21" spans="1:9" x14ac:dyDescent="0.2">
      <c r="A21" s="91" t="s">
        <v>463</v>
      </c>
      <c r="B21" s="92"/>
      <c r="C21" s="92"/>
      <c r="D21" s="92"/>
      <c r="E21" s="92"/>
      <c r="F21" s="92"/>
      <c r="G21" s="92"/>
      <c r="H21" s="92"/>
      <c r="I21" s="56">
        <f>SUM(I17:I20)</f>
        <v>5.6499999999999995E-2</v>
      </c>
    </row>
    <row r="22" spans="1:9" x14ac:dyDescent="0.2">
      <c r="A22" s="91" t="s">
        <v>464</v>
      </c>
      <c r="B22" s="92"/>
      <c r="C22" s="92"/>
      <c r="D22" s="92"/>
      <c r="E22" s="92"/>
      <c r="F22" s="92"/>
      <c r="G22" s="92"/>
      <c r="H22" s="92"/>
      <c r="I22" s="93"/>
    </row>
    <row r="23" spans="1:9" x14ac:dyDescent="0.2">
      <c r="A23" s="94"/>
      <c r="B23" s="90"/>
      <c r="C23" s="90"/>
      <c r="D23" s="90"/>
      <c r="E23" s="90"/>
      <c r="F23" s="90"/>
      <c r="G23" s="90"/>
      <c r="H23" s="90"/>
      <c r="I23" s="57">
        <f>ROUND((((1+I9+I10+I11)*(1+I12)*(1+I13))/(1-I14))-1,4)</f>
        <v>0.21110000000000001</v>
      </c>
    </row>
    <row r="24" spans="1:9" x14ac:dyDescent="0.2">
      <c r="A24" s="83" t="s">
        <v>465</v>
      </c>
      <c r="B24" s="84"/>
      <c r="C24" s="85"/>
      <c r="D24" s="85"/>
      <c r="E24" s="85"/>
      <c r="F24" s="85"/>
      <c r="G24" s="85"/>
      <c r="H24" s="85"/>
      <c r="I24" s="86"/>
    </row>
    <row r="25" spans="1:9" x14ac:dyDescent="0.2">
      <c r="A25" s="83"/>
      <c r="B25" s="87"/>
      <c r="C25" s="88"/>
      <c r="D25" s="88"/>
      <c r="E25" s="88"/>
      <c r="F25" s="88"/>
      <c r="G25" s="88"/>
      <c r="H25" s="88"/>
      <c r="I25" s="89"/>
    </row>
    <row r="26" spans="1:9" x14ac:dyDescent="0.2">
      <c r="A26" s="83"/>
      <c r="B26" s="87"/>
      <c r="C26" s="88"/>
      <c r="D26" s="88"/>
      <c r="E26" s="88"/>
      <c r="F26" s="88"/>
      <c r="G26" s="88"/>
      <c r="H26" s="88"/>
      <c r="I26" s="89"/>
    </row>
    <row r="27" spans="1:9" x14ac:dyDescent="0.2">
      <c r="A27" s="83"/>
      <c r="B27" s="87"/>
      <c r="C27" s="88"/>
      <c r="D27" s="88"/>
      <c r="E27" s="88"/>
      <c r="F27" s="88"/>
      <c r="G27" s="88"/>
      <c r="H27" s="88"/>
      <c r="I27" s="89"/>
    </row>
    <row r="28" spans="1:9" x14ac:dyDescent="0.2">
      <c r="A28" s="83"/>
      <c r="B28" s="87"/>
      <c r="C28" s="88"/>
      <c r="D28" s="88"/>
      <c r="E28" s="88"/>
      <c r="F28" s="88"/>
      <c r="G28" s="88"/>
      <c r="H28" s="88"/>
      <c r="I28" s="89"/>
    </row>
    <row r="29" spans="1:9" x14ac:dyDescent="0.2">
      <c r="A29" s="58" t="s">
        <v>466</v>
      </c>
      <c r="B29" s="103"/>
      <c r="C29" s="104"/>
      <c r="D29" s="104"/>
      <c r="E29" s="104"/>
      <c r="F29" s="104"/>
      <c r="G29" s="104"/>
      <c r="H29" s="104"/>
      <c r="I29" s="105"/>
    </row>
    <row r="30" spans="1:9" x14ac:dyDescent="0.2">
      <c r="A30" s="106" t="s">
        <v>467</v>
      </c>
      <c r="B30" s="107"/>
      <c r="C30" s="107"/>
      <c r="D30" s="107"/>
      <c r="E30" s="107"/>
      <c r="F30" s="107"/>
      <c r="G30" s="107"/>
      <c r="H30" s="107"/>
      <c r="I30" s="108"/>
    </row>
    <row r="31" spans="1:9" x14ac:dyDescent="0.2">
      <c r="A31" s="109"/>
      <c r="B31" s="110"/>
      <c r="C31" s="110"/>
      <c r="D31" s="110"/>
      <c r="E31" s="110"/>
      <c r="F31" s="110"/>
      <c r="G31" s="110"/>
      <c r="H31" s="110"/>
      <c r="I31" s="111"/>
    </row>
    <row r="32" spans="1:9" x14ac:dyDescent="0.2">
      <c r="A32" s="109" t="s">
        <v>468</v>
      </c>
      <c r="B32" s="110"/>
      <c r="C32" s="110"/>
      <c r="D32" s="110"/>
      <c r="E32" s="110"/>
      <c r="F32" s="110"/>
      <c r="G32" s="110"/>
      <c r="H32" s="110"/>
      <c r="I32" s="111"/>
    </row>
    <row r="33" spans="1:9" x14ac:dyDescent="0.2">
      <c r="A33" s="109" t="s">
        <v>469</v>
      </c>
      <c r="B33" s="110"/>
      <c r="C33" s="110"/>
      <c r="D33" s="110"/>
      <c r="E33" s="110"/>
      <c r="F33" s="110"/>
      <c r="G33" s="110"/>
      <c r="H33" s="110"/>
      <c r="I33" s="111"/>
    </row>
    <row r="34" spans="1:9" x14ac:dyDescent="0.2">
      <c r="A34" s="109"/>
      <c r="B34" s="110"/>
      <c r="C34" s="110"/>
      <c r="D34" s="110"/>
      <c r="E34" s="110"/>
      <c r="F34" s="110"/>
      <c r="G34" s="110"/>
      <c r="H34" s="110"/>
      <c r="I34" s="111"/>
    </row>
    <row r="35" spans="1:9" x14ac:dyDescent="0.2">
      <c r="A35" s="95" t="s">
        <v>470</v>
      </c>
      <c r="B35" s="96"/>
      <c r="C35" s="96"/>
      <c r="D35" s="96"/>
      <c r="E35" s="96"/>
      <c r="F35" s="96"/>
      <c r="G35" s="96"/>
      <c r="H35" s="96"/>
      <c r="I35" s="97"/>
    </row>
    <row r="36" spans="1:9" x14ac:dyDescent="0.2">
      <c r="A36" s="98"/>
      <c r="B36" s="85"/>
      <c r="C36" s="85"/>
      <c r="D36" s="85"/>
      <c r="E36" s="85"/>
      <c r="F36" s="85"/>
      <c r="G36" s="85"/>
      <c r="H36" s="85"/>
      <c r="I36" s="86"/>
    </row>
    <row r="37" spans="1:9" x14ac:dyDescent="0.2">
      <c r="A37" s="99"/>
      <c r="B37" s="88"/>
      <c r="C37" s="88"/>
      <c r="D37" s="88"/>
      <c r="E37" s="88"/>
      <c r="F37" s="88"/>
      <c r="G37" s="88"/>
      <c r="H37" s="88"/>
      <c r="I37" s="89"/>
    </row>
    <row r="38" spans="1:9" x14ac:dyDescent="0.2">
      <c r="A38" s="99"/>
      <c r="B38" s="88"/>
      <c r="C38" s="88"/>
      <c r="D38" s="88"/>
      <c r="E38" s="88"/>
      <c r="F38" s="88"/>
      <c r="G38" s="88"/>
      <c r="H38" s="88"/>
      <c r="I38" s="89"/>
    </row>
    <row r="39" spans="1:9" x14ac:dyDescent="0.2">
      <c r="A39" s="99"/>
      <c r="B39" s="88"/>
      <c r="C39" s="88"/>
      <c r="D39" s="88"/>
      <c r="E39" s="88"/>
      <c r="F39" s="88"/>
      <c r="G39" s="88"/>
      <c r="H39" s="88"/>
      <c r="I39" s="89"/>
    </row>
    <row r="40" spans="1:9" x14ac:dyDescent="0.2">
      <c r="A40" s="99"/>
      <c r="B40" s="88"/>
      <c r="C40" s="88"/>
      <c r="D40" s="88"/>
      <c r="E40" s="88"/>
      <c r="F40" s="88"/>
      <c r="G40" s="88"/>
      <c r="H40" s="88"/>
      <c r="I40" s="89"/>
    </row>
    <row r="41" spans="1:9" x14ac:dyDescent="0.2">
      <c r="A41" s="99"/>
      <c r="B41" s="88"/>
      <c r="C41" s="88"/>
      <c r="D41" s="88"/>
      <c r="E41" s="88"/>
      <c r="F41" s="88"/>
      <c r="G41" s="88"/>
      <c r="H41" s="88"/>
      <c r="I41" s="89"/>
    </row>
    <row r="42" spans="1:9" x14ac:dyDescent="0.2">
      <c r="A42" s="99"/>
      <c r="B42" s="88"/>
      <c r="C42" s="88"/>
      <c r="D42" s="88"/>
      <c r="E42" s="88"/>
      <c r="F42" s="88"/>
      <c r="G42" s="88"/>
      <c r="H42" s="88"/>
      <c r="I42" s="89"/>
    </row>
    <row r="43" spans="1:9" x14ac:dyDescent="0.2">
      <c r="A43" s="99"/>
      <c r="B43" s="88"/>
      <c r="C43" s="88"/>
      <c r="D43" s="88"/>
      <c r="E43" s="88"/>
      <c r="F43" s="88"/>
      <c r="G43" s="88"/>
      <c r="H43" s="88"/>
      <c r="I43" s="89"/>
    </row>
    <row r="44" spans="1:9" x14ac:dyDescent="0.2">
      <c r="A44" s="99"/>
      <c r="B44" s="88"/>
      <c r="C44" s="88"/>
      <c r="D44" s="88"/>
      <c r="E44" s="88"/>
      <c r="F44" s="88"/>
      <c r="G44" s="88"/>
      <c r="H44" s="88"/>
      <c r="I44" s="89"/>
    </row>
    <row r="45" spans="1:9" x14ac:dyDescent="0.2">
      <c r="A45" s="99"/>
      <c r="B45" s="88"/>
      <c r="C45" s="88"/>
      <c r="D45" s="88"/>
      <c r="E45" s="88"/>
      <c r="F45" s="88"/>
      <c r="G45" s="88"/>
      <c r="H45" s="88"/>
      <c r="I45" s="89"/>
    </row>
    <row r="46" spans="1:9" x14ac:dyDescent="0.2">
      <c r="A46" s="99"/>
      <c r="B46" s="88"/>
      <c r="C46" s="88"/>
      <c r="D46" s="88"/>
      <c r="E46" s="88"/>
      <c r="F46" s="88"/>
      <c r="G46" s="88"/>
      <c r="H46" s="88"/>
      <c r="I46" s="89"/>
    </row>
    <row r="47" spans="1:9" x14ac:dyDescent="0.2">
      <c r="A47" s="99"/>
      <c r="B47" s="88"/>
      <c r="C47" s="88"/>
      <c r="D47" s="88"/>
      <c r="E47" s="88"/>
      <c r="F47" s="88"/>
      <c r="G47" s="88"/>
      <c r="H47" s="88"/>
      <c r="I47" s="89"/>
    </row>
    <row r="48" spans="1:9" ht="16.5" thickBot="1" x14ac:dyDescent="0.25">
      <c r="A48" s="100" t="s">
        <v>471</v>
      </c>
      <c r="B48" s="101"/>
      <c r="C48" s="101"/>
      <c r="D48" s="101"/>
      <c r="E48" s="101"/>
      <c r="F48" s="101"/>
      <c r="G48" s="101"/>
      <c r="H48" s="101"/>
      <c r="I48" s="102"/>
    </row>
  </sheetData>
  <mergeCells count="35">
    <mergeCell ref="A35:I35"/>
    <mergeCell ref="A36:I47"/>
    <mergeCell ref="A48:I48"/>
    <mergeCell ref="B29:I29"/>
    <mergeCell ref="A30:I30"/>
    <mergeCell ref="A31:I31"/>
    <mergeCell ref="A32:I32"/>
    <mergeCell ref="A33:I33"/>
    <mergeCell ref="A34:I34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zoomScale="60" zoomScaleNormal="100" workbookViewId="0">
      <selection activeCell="C47" sqref="C47:G47"/>
    </sheetView>
  </sheetViews>
  <sheetFormatPr defaultRowHeight="14.25" x14ac:dyDescent="0.2"/>
  <cols>
    <col min="3" max="3" width="17.875" customWidth="1"/>
  </cols>
  <sheetData>
    <row r="1" spans="1:10" ht="15" x14ac:dyDescent="0.25">
      <c r="A1" s="115" t="s">
        <v>156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113" t="s">
        <v>10</v>
      </c>
      <c r="B2" s="114"/>
      <c r="C2" s="114" t="s">
        <v>63</v>
      </c>
      <c r="D2" s="64"/>
      <c r="E2" s="64"/>
      <c r="F2" s="64"/>
      <c r="G2" s="64"/>
      <c r="H2" s="64"/>
      <c r="I2" s="64"/>
      <c r="J2" s="64"/>
    </row>
    <row r="3" spans="1:10" x14ac:dyDescent="0.2">
      <c r="A3" s="113" t="s">
        <v>12</v>
      </c>
      <c r="B3" s="114"/>
      <c r="C3" s="114" t="s">
        <v>157</v>
      </c>
      <c r="D3" s="64"/>
      <c r="E3" s="64"/>
      <c r="F3" s="64"/>
      <c r="G3" s="64"/>
      <c r="H3" s="64"/>
      <c r="I3" s="64"/>
      <c r="J3" s="64"/>
    </row>
    <row r="4" spans="1:10" x14ac:dyDescent="0.2">
      <c r="A4" s="113" t="s">
        <v>158</v>
      </c>
      <c r="B4" s="114"/>
      <c r="C4" s="114" t="s">
        <v>159</v>
      </c>
      <c r="D4" s="64"/>
      <c r="E4" s="64"/>
      <c r="F4" s="64"/>
      <c r="G4" s="64"/>
      <c r="H4" s="64"/>
      <c r="I4" s="64"/>
      <c r="J4" s="64"/>
    </row>
    <row r="5" spans="1:10" x14ac:dyDescent="0.2">
      <c r="A5" s="113" t="s">
        <v>160</v>
      </c>
      <c r="B5" s="114"/>
      <c r="C5" s="114" t="s">
        <v>161</v>
      </c>
      <c r="D5" s="64"/>
      <c r="E5" s="64"/>
      <c r="F5" s="64"/>
      <c r="G5" s="64"/>
      <c r="H5" s="64"/>
      <c r="I5" s="64"/>
      <c r="J5" s="64"/>
    </row>
    <row r="6" spans="1:10" x14ac:dyDescent="0.2">
      <c r="A6" s="113" t="s">
        <v>162</v>
      </c>
      <c r="B6" s="114"/>
      <c r="C6" s="114" t="s">
        <v>163</v>
      </c>
      <c r="D6" s="64"/>
      <c r="E6" s="64"/>
      <c r="F6" s="64"/>
      <c r="G6" s="64"/>
      <c r="H6" s="64"/>
      <c r="I6" s="64"/>
      <c r="J6" s="64"/>
    </row>
    <row r="7" spans="1:10" x14ac:dyDescent="0.2">
      <c r="A7" s="113" t="s">
        <v>164</v>
      </c>
      <c r="B7" s="114"/>
      <c r="C7" s="114" t="s">
        <v>57</v>
      </c>
      <c r="D7" s="64"/>
      <c r="E7" s="64"/>
      <c r="F7" s="64"/>
      <c r="G7" s="64"/>
      <c r="H7" s="64"/>
      <c r="I7" s="64"/>
      <c r="J7" s="64"/>
    </row>
    <row r="8" spans="1:10" x14ac:dyDescent="0.2">
      <c r="A8" s="113" t="s">
        <v>165</v>
      </c>
      <c r="B8" s="114"/>
      <c r="C8" s="114" t="s">
        <v>166</v>
      </c>
      <c r="D8" s="64"/>
      <c r="E8" s="64"/>
      <c r="F8" s="64"/>
      <c r="G8" s="64"/>
      <c r="H8" s="64"/>
      <c r="I8" s="64"/>
      <c r="J8" s="64"/>
    </row>
    <row r="9" spans="1:10" x14ac:dyDescent="0.2">
      <c r="A9" s="113" t="s">
        <v>167</v>
      </c>
      <c r="B9" s="114"/>
      <c r="C9" s="114" t="s">
        <v>168</v>
      </c>
      <c r="D9" s="64"/>
      <c r="E9" s="64"/>
      <c r="F9" s="64"/>
      <c r="G9" s="64"/>
      <c r="H9" s="64"/>
      <c r="I9" s="64"/>
      <c r="J9" s="64"/>
    </row>
    <row r="10" spans="1:10" ht="60" x14ac:dyDescent="0.2">
      <c r="A10" s="24"/>
      <c r="B10" s="24" t="s">
        <v>169</v>
      </c>
      <c r="C10" s="24" t="s">
        <v>12</v>
      </c>
      <c r="D10" s="24" t="s">
        <v>162</v>
      </c>
      <c r="E10" s="25" t="s">
        <v>164</v>
      </c>
      <c r="F10" s="26" t="s">
        <v>165</v>
      </c>
      <c r="G10" s="26" t="s">
        <v>167</v>
      </c>
      <c r="H10" s="26" t="s">
        <v>170</v>
      </c>
      <c r="I10" s="26" t="s">
        <v>165</v>
      </c>
      <c r="J10" s="26" t="s">
        <v>167</v>
      </c>
    </row>
    <row r="11" spans="1:10" ht="46.5" customHeight="1" x14ac:dyDescent="0.2">
      <c r="A11" s="27" t="s">
        <v>171</v>
      </c>
      <c r="B11" s="27" t="s">
        <v>172</v>
      </c>
      <c r="C11" s="27" t="s">
        <v>93</v>
      </c>
      <c r="D11" s="27" t="s">
        <v>173</v>
      </c>
      <c r="E11" s="28" t="s">
        <v>94</v>
      </c>
      <c r="F11" s="29" t="s">
        <v>174</v>
      </c>
      <c r="G11" s="29" t="s">
        <v>175</v>
      </c>
      <c r="H11" s="29" t="s">
        <v>176</v>
      </c>
      <c r="I11" s="29" t="s">
        <v>177</v>
      </c>
      <c r="J11" s="29" t="s">
        <v>178</v>
      </c>
    </row>
    <row r="12" spans="1:10" ht="64.5" customHeight="1" x14ac:dyDescent="0.2">
      <c r="A12" s="30" t="s">
        <v>179</v>
      </c>
      <c r="B12" s="30" t="s">
        <v>180</v>
      </c>
      <c r="C12" s="30" t="s">
        <v>181</v>
      </c>
      <c r="D12" s="30">
        <v>0</v>
      </c>
      <c r="E12" s="31" t="s">
        <v>182</v>
      </c>
      <c r="F12" s="32" t="s">
        <v>183</v>
      </c>
      <c r="G12" s="32" t="s">
        <v>183</v>
      </c>
      <c r="H12" s="32" t="s">
        <v>184</v>
      </c>
      <c r="I12" s="32" t="s">
        <v>183</v>
      </c>
      <c r="J12" s="32" t="s">
        <v>183</v>
      </c>
    </row>
    <row r="15" spans="1:10" ht="15" x14ac:dyDescent="0.25">
      <c r="A15" s="115" t="s">
        <v>185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x14ac:dyDescent="0.2">
      <c r="A16" s="113" t="s">
        <v>10</v>
      </c>
      <c r="B16" s="114"/>
      <c r="C16" s="114" t="s">
        <v>67</v>
      </c>
      <c r="D16" s="64"/>
      <c r="E16" s="64"/>
      <c r="F16" s="64"/>
      <c r="G16" s="64"/>
      <c r="H16" s="64"/>
      <c r="I16" s="64"/>
      <c r="J16" s="64"/>
    </row>
    <row r="17" spans="1:10" x14ac:dyDescent="0.2">
      <c r="A17" s="113" t="s">
        <v>12</v>
      </c>
      <c r="B17" s="114"/>
      <c r="C17" s="114" t="s">
        <v>68</v>
      </c>
      <c r="D17" s="64"/>
      <c r="E17" s="64"/>
      <c r="F17" s="64"/>
      <c r="G17" s="64"/>
      <c r="H17" s="64"/>
      <c r="I17" s="64"/>
      <c r="J17" s="64"/>
    </row>
    <row r="18" spans="1:10" x14ac:dyDescent="0.2">
      <c r="A18" s="113" t="s">
        <v>158</v>
      </c>
      <c r="B18" s="114"/>
      <c r="C18" s="114" t="s">
        <v>159</v>
      </c>
      <c r="D18" s="64"/>
      <c r="E18" s="64"/>
      <c r="F18" s="64"/>
      <c r="G18" s="64"/>
      <c r="H18" s="64"/>
      <c r="I18" s="64"/>
      <c r="J18" s="64"/>
    </row>
    <row r="19" spans="1:10" x14ac:dyDescent="0.2">
      <c r="A19" s="113" t="s">
        <v>160</v>
      </c>
      <c r="B19" s="114"/>
      <c r="C19" s="114" t="s">
        <v>161</v>
      </c>
      <c r="D19" s="64"/>
      <c r="E19" s="64"/>
      <c r="F19" s="64"/>
      <c r="G19" s="64"/>
      <c r="H19" s="64"/>
      <c r="I19" s="64"/>
      <c r="J19" s="64"/>
    </row>
    <row r="20" spans="1:10" x14ac:dyDescent="0.2">
      <c r="A20" s="113" t="s">
        <v>162</v>
      </c>
      <c r="B20" s="114"/>
      <c r="C20" s="114" t="s">
        <v>186</v>
      </c>
      <c r="D20" s="64"/>
      <c r="E20" s="64"/>
      <c r="F20" s="64"/>
      <c r="G20" s="64"/>
      <c r="H20" s="64"/>
      <c r="I20" s="64"/>
      <c r="J20" s="64"/>
    </row>
    <row r="21" spans="1:10" x14ac:dyDescent="0.2">
      <c r="A21" s="113" t="s">
        <v>164</v>
      </c>
      <c r="B21" s="114"/>
      <c r="C21" s="114" t="s">
        <v>49</v>
      </c>
      <c r="D21" s="64"/>
      <c r="E21" s="64"/>
      <c r="F21" s="64"/>
      <c r="G21" s="64"/>
      <c r="H21" s="64"/>
      <c r="I21" s="64"/>
      <c r="J21" s="64"/>
    </row>
    <row r="22" spans="1:10" x14ac:dyDescent="0.2">
      <c r="A22" s="113" t="s">
        <v>165</v>
      </c>
      <c r="B22" s="114"/>
      <c r="C22" s="114" t="s">
        <v>187</v>
      </c>
      <c r="D22" s="64"/>
      <c r="E22" s="64"/>
      <c r="F22" s="64"/>
      <c r="G22" s="64"/>
      <c r="H22" s="64"/>
      <c r="I22" s="64"/>
      <c r="J22" s="64"/>
    </row>
    <row r="23" spans="1:10" x14ac:dyDescent="0.2">
      <c r="A23" s="113" t="s">
        <v>167</v>
      </c>
      <c r="B23" s="114"/>
      <c r="C23" s="114" t="s">
        <v>188</v>
      </c>
      <c r="D23" s="64"/>
      <c r="E23" s="64"/>
      <c r="F23" s="64"/>
      <c r="G23" s="64"/>
      <c r="H23" s="64"/>
      <c r="I23" s="64"/>
      <c r="J23" s="64"/>
    </row>
    <row r="24" spans="1:10" ht="60" x14ac:dyDescent="0.2">
      <c r="A24" s="24"/>
      <c r="B24" s="24" t="s">
        <v>169</v>
      </c>
      <c r="C24" s="24" t="s">
        <v>12</v>
      </c>
      <c r="D24" s="24" t="s">
        <v>162</v>
      </c>
      <c r="E24" s="25" t="s">
        <v>164</v>
      </c>
      <c r="F24" s="26" t="s">
        <v>165</v>
      </c>
      <c r="G24" s="26" t="s">
        <v>167</v>
      </c>
      <c r="H24" s="26" t="s">
        <v>170</v>
      </c>
      <c r="I24" s="26" t="s">
        <v>165</v>
      </c>
      <c r="J24" s="26" t="s">
        <v>167</v>
      </c>
    </row>
    <row r="25" spans="1:10" ht="63.75" x14ac:dyDescent="0.2">
      <c r="A25" s="27" t="s">
        <v>171</v>
      </c>
      <c r="B25" s="27" t="s">
        <v>189</v>
      </c>
      <c r="C25" s="27" t="s">
        <v>190</v>
      </c>
      <c r="D25" s="27" t="s">
        <v>173</v>
      </c>
      <c r="E25" s="28" t="s">
        <v>94</v>
      </c>
      <c r="F25" s="29" t="s">
        <v>191</v>
      </c>
      <c r="G25" s="29" t="s">
        <v>192</v>
      </c>
      <c r="H25" s="29" t="s">
        <v>193</v>
      </c>
      <c r="I25" s="29" t="s">
        <v>194</v>
      </c>
      <c r="J25" s="29" t="s">
        <v>195</v>
      </c>
    </row>
    <row r="26" spans="1:10" ht="63.75" x14ac:dyDescent="0.2">
      <c r="A26" s="30" t="s">
        <v>179</v>
      </c>
      <c r="B26" s="30" t="s">
        <v>196</v>
      </c>
      <c r="C26" s="30" t="s">
        <v>197</v>
      </c>
      <c r="D26" s="30">
        <v>0</v>
      </c>
      <c r="E26" s="31" t="s">
        <v>182</v>
      </c>
      <c r="F26" s="32" t="s">
        <v>198</v>
      </c>
      <c r="G26" s="32" t="s">
        <v>198</v>
      </c>
      <c r="H26" s="32" t="s">
        <v>193</v>
      </c>
      <c r="I26" s="32" t="s">
        <v>199</v>
      </c>
      <c r="J26" s="32" t="s">
        <v>199</v>
      </c>
    </row>
    <row r="27" spans="1:10" ht="63.75" x14ac:dyDescent="0.2">
      <c r="A27" s="30" t="s">
        <v>179</v>
      </c>
      <c r="B27" s="30" t="s">
        <v>200</v>
      </c>
      <c r="C27" s="30" t="s">
        <v>201</v>
      </c>
      <c r="D27" s="30" t="s">
        <v>202</v>
      </c>
      <c r="E27" s="31" t="s">
        <v>49</v>
      </c>
      <c r="F27" s="32" t="s">
        <v>203</v>
      </c>
      <c r="G27" s="32" t="s">
        <v>203</v>
      </c>
      <c r="H27" s="32" t="s">
        <v>204</v>
      </c>
      <c r="I27" s="32" t="s">
        <v>205</v>
      </c>
      <c r="J27" s="32" t="s">
        <v>205</v>
      </c>
    </row>
    <row r="30" spans="1:10" ht="15" x14ac:dyDescent="0.25">
      <c r="A30" s="115" t="s">
        <v>206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x14ac:dyDescent="0.2">
      <c r="A31" s="113" t="s">
        <v>10</v>
      </c>
      <c r="B31" s="114"/>
      <c r="C31" s="114" t="s">
        <v>76</v>
      </c>
      <c r="D31" s="64"/>
      <c r="E31" s="64"/>
      <c r="F31" s="64"/>
      <c r="G31" s="64"/>
      <c r="H31" s="64"/>
      <c r="I31" s="64"/>
      <c r="J31" s="64"/>
    </row>
    <row r="32" spans="1:10" x14ac:dyDescent="0.2">
      <c r="A32" s="113" t="s">
        <v>12</v>
      </c>
      <c r="B32" s="114"/>
      <c r="C32" s="114" t="s">
        <v>207</v>
      </c>
      <c r="D32" s="64"/>
      <c r="E32" s="64"/>
      <c r="F32" s="64"/>
      <c r="G32" s="64"/>
      <c r="H32" s="64"/>
      <c r="I32" s="64"/>
      <c r="J32" s="64"/>
    </row>
    <row r="33" spans="1:10" x14ac:dyDescent="0.2">
      <c r="A33" s="113" t="s">
        <v>158</v>
      </c>
      <c r="B33" s="114"/>
      <c r="C33" s="114" t="s">
        <v>159</v>
      </c>
      <c r="D33" s="64"/>
      <c r="E33" s="64"/>
      <c r="F33" s="64"/>
      <c r="G33" s="64"/>
      <c r="H33" s="64"/>
      <c r="I33" s="64"/>
      <c r="J33" s="64"/>
    </row>
    <row r="34" spans="1:10" x14ac:dyDescent="0.2">
      <c r="A34" s="113" t="s">
        <v>160</v>
      </c>
      <c r="B34" s="114"/>
      <c r="C34" s="114" t="s">
        <v>161</v>
      </c>
      <c r="D34" s="64"/>
      <c r="E34" s="64"/>
      <c r="F34" s="64"/>
      <c r="G34" s="64"/>
      <c r="H34" s="64"/>
      <c r="I34" s="64"/>
      <c r="J34" s="64"/>
    </row>
    <row r="35" spans="1:10" x14ac:dyDescent="0.2">
      <c r="A35" s="113" t="s">
        <v>162</v>
      </c>
      <c r="B35" s="114"/>
      <c r="C35" s="114" t="s">
        <v>186</v>
      </c>
      <c r="D35" s="64"/>
      <c r="E35" s="64"/>
      <c r="F35" s="64"/>
      <c r="G35" s="64"/>
      <c r="H35" s="64"/>
      <c r="I35" s="64"/>
      <c r="J35" s="64"/>
    </row>
    <row r="36" spans="1:10" x14ac:dyDescent="0.2">
      <c r="A36" s="113" t="s">
        <v>164</v>
      </c>
      <c r="B36" s="114"/>
      <c r="C36" s="114" t="s">
        <v>57</v>
      </c>
      <c r="D36" s="64"/>
      <c r="E36" s="64"/>
      <c r="F36" s="64"/>
      <c r="G36" s="64"/>
      <c r="H36" s="64"/>
      <c r="I36" s="64"/>
      <c r="J36" s="64"/>
    </row>
    <row r="37" spans="1:10" x14ac:dyDescent="0.2">
      <c r="A37" s="113" t="s">
        <v>165</v>
      </c>
      <c r="B37" s="114"/>
      <c r="C37" s="114" t="s">
        <v>208</v>
      </c>
      <c r="D37" s="64"/>
      <c r="E37" s="64"/>
      <c r="F37" s="64"/>
      <c r="G37" s="64"/>
      <c r="H37" s="64"/>
      <c r="I37" s="64"/>
      <c r="J37" s="64"/>
    </row>
    <row r="38" spans="1:10" x14ac:dyDescent="0.2">
      <c r="A38" s="113" t="s">
        <v>167</v>
      </c>
      <c r="B38" s="114"/>
      <c r="C38" s="114" t="s">
        <v>209</v>
      </c>
      <c r="D38" s="64"/>
      <c r="E38" s="64"/>
      <c r="F38" s="64"/>
      <c r="G38" s="64"/>
      <c r="H38" s="64"/>
      <c r="I38" s="64"/>
      <c r="J38" s="64"/>
    </row>
    <row r="39" spans="1:10" ht="60" x14ac:dyDescent="0.2">
      <c r="A39" s="24"/>
      <c r="B39" s="24" t="s">
        <v>169</v>
      </c>
      <c r="C39" s="24" t="s">
        <v>12</v>
      </c>
      <c r="D39" s="24" t="s">
        <v>162</v>
      </c>
      <c r="E39" s="25" t="s">
        <v>164</v>
      </c>
      <c r="F39" s="26" t="s">
        <v>165</v>
      </c>
      <c r="G39" s="26" t="s">
        <v>167</v>
      </c>
      <c r="H39" s="26" t="s">
        <v>170</v>
      </c>
      <c r="I39" s="26" t="s">
        <v>165</v>
      </c>
      <c r="J39" s="26" t="s">
        <v>167</v>
      </c>
    </row>
    <row r="40" spans="1:10" ht="63.75" x14ac:dyDescent="0.2">
      <c r="A40" s="27" t="s">
        <v>171</v>
      </c>
      <c r="B40" s="27" t="s">
        <v>172</v>
      </c>
      <c r="C40" s="27" t="s">
        <v>93</v>
      </c>
      <c r="D40" s="27" t="s">
        <v>173</v>
      </c>
      <c r="E40" s="28" t="s">
        <v>94</v>
      </c>
      <c r="F40" s="29" t="s">
        <v>174</v>
      </c>
      <c r="G40" s="29" t="s">
        <v>175</v>
      </c>
      <c r="H40" s="29" t="s">
        <v>210</v>
      </c>
      <c r="I40" s="29" t="s">
        <v>211</v>
      </c>
      <c r="J40" s="29" t="s">
        <v>212</v>
      </c>
    </row>
    <row r="41" spans="1:10" ht="63.75" x14ac:dyDescent="0.2">
      <c r="A41" s="27" t="s">
        <v>171</v>
      </c>
      <c r="B41" s="27" t="s">
        <v>213</v>
      </c>
      <c r="C41" s="27" t="s">
        <v>214</v>
      </c>
      <c r="D41" s="27" t="s">
        <v>173</v>
      </c>
      <c r="E41" s="28" t="s">
        <v>94</v>
      </c>
      <c r="F41" s="29" t="s">
        <v>215</v>
      </c>
      <c r="G41" s="29" t="s">
        <v>216</v>
      </c>
      <c r="H41" s="29" t="s">
        <v>217</v>
      </c>
      <c r="I41" s="29" t="s">
        <v>218</v>
      </c>
      <c r="J41" s="29" t="s">
        <v>219</v>
      </c>
    </row>
    <row r="42" spans="1:10" ht="89.25" x14ac:dyDescent="0.2">
      <c r="A42" s="30" t="s">
        <v>179</v>
      </c>
      <c r="B42" s="30" t="s">
        <v>220</v>
      </c>
      <c r="C42" s="30" t="s">
        <v>221</v>
      </c>
      <c r="D42" s="30" t="s">
        <v>202</v>
      </c>
      <c r="E42" s="31" t="s">
        <v>49</v>
      </c>
      <c r="F42" s="32" t="s">
        <v>222</v>
      </c>
      <c r="G42" s="32" t="s">
        <v>222</v>
      </c>
      <c r="H42" s="32" t="s">
        <v>223</v>
      </c>
      <c r="I42" s="32" t="s">
        <v>224</v>
      </c>
      <c r="J42" s="32" t="s">
        <v>224</v>
      </c>
    </row>
    <row r="47" spans="1:10" ht="69.75" customHeight="1" x14ac:dyDescent="0.2">
      <c r="C47" s="112" t="s">
        <v>436</v>
      </c>
      <c r="D47" s="112"/>
      <c r="E47" s="112"/>
      <c r="F47" s="112"/>
      <c r="G47" s="112"/>
    </row>
  </sheetData>
  <mergeCells count="52">
    <mergeCell ref="A4:B4"/>
    <mergeCell ref="C4:J4"/>
    <mergeCell ref="A1:J1"/>
    <mergeCell ref="A2:B2"/>
    <mergeCell ref="C2:J2"/>
    <mergeCell ref="A3:B3"/>
    <mergeCell ref="C3:J3"/>
    <mergeCell ref="A16:B16"/>
    <mergeCell ref="C16:J16"/>
    <mergeCell ref="A5:B5"/>
    <mergeCell ref="C5:J5"/>
    <mergeCell ref="A6:B6"/>
    <mergeCell ref="C6:J6"/>
    <mergeCell ref="A7:B7"/>
    <mergeCell ref="C7:J7"/>
    <mergeCell ref="A8:B8"/>
    <mergeCell ref="C8:J8"/>
    <mergeCell ref="A9:B9"/>
    <mergeCell ref="C9:J9"/>
    <mergeCell ref="A15:J15"/>
    <mergeCell ref="A17:B17"/>
    <mergeCell ref="C17:J17"/>
    <mergeCell ref="A18:B18"/>
    <mergeCell ref="C18:J18"/>
    <mergeCell ref="A19:B19"/>
    <mergeCell ref="C19:J19"/>
    <mergeCell ref="A32:B32"/>
    <mergeCell ref="C32:J32"/>
    <mergeCell ref="A20:B20"/>
    <mergeCell ref="C20:J20"/>
    <mergeCell ref="A21:B21"/>
    <mergeCell ref="C21:J21"/>
    <mergeCell ref="A22:B22"/>
    <mergeCell ref="C22:J22"/>
    <mergeCell ref="A23:B23"/>
    <mergeCell ref="C23:J23"/>
    <mergeCell ref="A30:J30"/>
    <mergeCell ref="A31:B31"/>
    <mergeCell ref="C31:J31"/>
    <mergeCell ref="A33:B33"/>
    <mergeCell ref="C33:J33"/>
    <mergeCell ref="A34:B34"/>
    <mergeCell ref="C34:J34"/>
    <mergeCell ref="A35:B35"/>
    <mergeCell ref="C35:J35"/>
    <mergeCell ref="C47:G47"/>
    <mergeCell ref="A36:B36"/>
    <mergeCell ref="C36:J36"/>
    <mergeCell ref="A37:B37"/>
    <mergeCell ref="C37:J37"/>
    <mergeCell ref="A38:B38"/>
    <mergeCell ref="C38:J38"/>
  </mergeCells>
  <pageMargins left="0.511811024" right="0.511811024" top="0.78740157499999996" bottom="0.78740157499999996" header="0.31496062000000002" footer="0.3149606200000000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46" zoomScale="115" zoomScaleNormal="100" zoomScaleSheetLayoutView="115" workbookViewId="0">
      <selection activeCell="G50" sqref="G50"/>
    </sheetView>
  </sheetViews>
  <sheetFormatPr defaultRowHeight="14.25" x14ac:dyDescent="0.2"/>
  <cols>
    <col min="1" max="1" width="5.875" bestFit="1" customWidth="1"/>
    <col min="2" max="2" width="28.25" customWidth="1"/>
    <col min="5" max="5" width="44.125" customWidth="1"/>
  </cols>
  <sheetData>
    <row r="1" spans="1:8" ht="15" x14ac:dyDescent="0.2">
      <c r="A1" s="33"/>
      <c r="B1" s="33" t="s">
        <v>0</v>
      </c>
      <c r="C1" s="33"/>
      <c r="D1" s="33"/>
      <c r="E1" s="33"/>
      <c r="F1" s="64"/>
      <c r="G1" s="64"/>
      <c r="H1" s="64"/>
    </row>
    <row r="2" spans="1:8" ht="25.5" x14ac:dyDescent="0.2">
      <c r="A2" s="34"/>
      <c r="B2" s="34" t="s">
        <v>4</v>
      </c>
      <c r="C2" s="34"/>
      <c r="D2" s="34"/>
      <c r="E2" s="34"/>
      <c r="F2" s="64"/>
      <c r="G2" s="64"/>
      <c r="H2" s="64"/>
    </row>
    <row r="3" spans="1:8" ht="15" x14ac:dyDescent="0.25">
      <c r="A3" s="115" t="s">
        <v>225</v>
      </c>
      <c r="B3" s="64"/>
      <c r="C3" s="64"/>
      <c r="D3" s="64"/>
      <c r="E3" s="64"/>
    </row>
    <row r="4" spans="1:8" ht="15" x14ac:dyDescent="0.2">
      <c r="A4" s="24" t="s">
        <v>9</v>
      </c>
      <c r="B4" s="24" t="s">
        <v>12</v>
      </c>
      <c r="C4" s="25" t="s">
        <v>13</v>
      </c>
      <c r="D4" s="26" t="s">
        <v>14</v>
      </c>
      <c r="E4" s="24" t="s">
        <v>225</v>
      </c>
    </row>
    <row r="5" spans="1:8" x14ac:dyDescent="0.2">
      <c r="A5" s="35" t="s">
        <v>19</v>
      </c>
      <c r="B5" s="35" t="s">
        <v>20</v>
      </c>
      <c r="C5" s="36"/>
      <c r="D5" s="37"/>
      <c r="E5" s="35"/>
    </row>
    <row r="6" spans="1:8" ht="51" x14ac:dyDescent="0.2">
      <c r="A6" s="27" t="s">
        <v>21</v>
      </c>
      <c r="B6" s="27" t="s">
        <v>24</v>
      </c>
      <c r="C6" s="28" t="s">
        <v>25</v>
      </c>
      <c r="D6" s="29" t="s">
        <v>226</v>
      </c>
      <c r="E6" s="27" t="s">
        <v>227</v>
      </c>
    </row>
    <row r="7" spans="1:8" ht="25.5" x14ac:dyDescent="0.2">
      <c r="A7" s="27" t="s">
        <v>26</v>
      </c>
      <c r="B7" s="27" t="s">
        <v>28</v>
      </c>
      <c r="C7" s="28" t="s">
        <v>25</v>
      </c>
      <c r="D7" s="29" t="s">
        <v>228</v>
      </c>
      <c r="E7" s="27" t="s">
        <v>229</v>
      </c>
    </row>
    <row r="8" spans="1:8" x14ac:dyDescent="0.2">
      <c r="A8" s="35" t="s">
        <v>29</v>
      </c>
      <c r="B8" s="35" t="s">
        <v>30</v>
      </c>
      <c r="C8" s="36"/>
      <c r="D8" s="37"/>
      <c r="E8" s="35"/>
    </row>
    <row r="9" spans="1:8" x14ac:dyDescent="0.2">
      <c r="A9" s="35" t="s">
        <v>31</v>
      </c>
      <c r="B9" s="35" t="s">
        <v>32</v>
      </c>
      <c r="C9" s="36"/>
      <c r="D9" s="37"/>
      <c r="E9" s="35"/>
    </row>
    <row r="10" spans="1:8" ht="63.75" x14ac:dyDescent="0.2">
      <c r="A10" s="27" t="s">
        <v>33</v>
      </c>
      <c r="B10" s="27" t="s">
        <v>35</v>
      </c>
      <c r="C10" s="28" t="s">
        <v>36</v>
      </c>
      <c r="D10" s="29" t="s">
        <v>230</v>
      </c>
      <c r="E10" s="27" t="s">
        <v>231</v>
      </c>
    </row>
    <row r="11" spans="1:8" ht="51" x14ac:dyDescent="0.2">
      <c r="A11" s="27" t="s">
        <v>37</v>
      </c>
      <c r="B11" s="27" t="s">
        <v>39</v>
      </c>
      <c r="C11" s="28" t="s">
        <v>36</v>
      </c>
      <c r="D11" s="29" t="s">
        <v>230</v>
      </c>
      <c r="E11" s="27" t="s">
        <v>231</v>
      </c>
    </row>
    <row r="12" spans="1:8" ht="63.75" x14ac:dyDescent="0.2">
      <c r="A12" s="27" t="s">
        <v>40</v>
      </c>
      <c r="B12" s="27" t="s">
        <v>42</v>
      </c>
      <c r="C12" s="28" t="s">
        <v>43</v>
      </c>
      <c r="D12" s="29" t="s">
        <v>232</v>
      </c>
      <c r="E12" s="27" t="s">
        <v>233</v>
      </c>
    </row>
    <row r="13" spans="1:8" x14ac:dyDescent="0.2">
      <c r="A13" s="35" t="s">
        <v>44</v>
      </c>
      <c r="B13" s="35" t="s">
        <v>45</v>
      </c>
      <c r="C13" s="36"/>
      <c r="D13" s="37"/>
      <c r="E13" s="35"/>
    </row>
    <row r="14" spans="1:8" ht="63.75" x14ac:dyDescent="0.2">
      <c r="A14" s="27" t="s">
        <v>46</v>
      </c>
      <c r="B14" s="27" t="s">
        <v>48</v>
      </c>
      <c r="C14" s="28" t="s">
        <v>49</v>
      </c>
      <c r="D14" s="29" t="s">
        <v>234</v>
      </c>
      <c r="E14" s="27" t="s">
        <v>260</v>
      </c>
    </row>
    <row r="15" spans="1:8" ht="102" x14ac:dyDescent="0.2">
      <c r="A15" s="27" t="s">
        <v>50</v>
      </c>
      <c r="B15" s="27" t="s">
        <v>52</v>
      </c>
      <c r="C15" s="28" t="s">
        <v>36</v>
      </c>
      <c r="D15" s="29" t="s">
        <v>235</v>
      </c>
      <c r="E15" s="27" t="s">
        <v>260</v>
      </c>
    </row>
    <row r="16" spans="1:8" ht="51" x14ac:dyDescent="0.2">
      <c r="A16" s="27" t="s">
        <v>53</v>
      </c>
      <c r="B16" s="27" t="s">
        <v>56</v>
      </c>
      <c r="C16" s="28" t="s">
        <v>57</v>
      </c>
      <c r="D16" s="29" t="s">
        <v>236</v>
      </c>
      <c r="E16" s="27" t="s">
        <v>260</v>
      </c>
    </row>
    <row r="17" spans="1:5" ht="114.75" x14ac:dyDescent="0.2">
      <c r="A17" s="27" t="s">
        <v>58</v>
      </c>
      <c r="B17" s="27" t="s">
        <v>60</v>
      </c>
      <c r="C17" s="28" t="s">
        <v>61</v>
      </c>
      <c r="D17" s="29" t="s">
        <v>228</v>
      </c>
      <c r="E17" s="27" t="s">
        <v>260</v>
      </c>
    </row>
    <row r="18" spans="1:5" ht="25.5" x14ac:dyDescent="0.2">
      <c r="A18" s="27" t="s">
        <v>62</v>
      </c>
      <c r="B18" s="27" t="s">
        <v>65</v>
      </c>
      <c r="C18" s="28" t="s">
        <v>57</v>
      </c>
      <c r="D18" s="29" t="s">
        <v>237</v>
      </c>
      <c r="E18" s="27" t="s">
        <v>260</v>
      </c>
    </row>
    <row r="19" spans="1:5" ht="25.5" x14ac:dyDescent="0.2">
      <c r="A19" s="27" t="s">
        <v>66</v>
      </c>
      <c r="B19" s="27" t="s">
        <v>68</v>
      </c>
      <c r="C19" s="28" t="s">
        <v>49</v>
      </c>
      <c r="D19" s="29" t="s">
        <v>238</v>
      </c>
      <c r="E19" s="27" t="s">
        <v>260</v>
      </c>
    </row>
    <row r="20" spans="1:5" ht="76.5" x14ac:dyDescent="0.2">
      <c r="A20" s="27" t="s">
        <v>69</v>
      </c>
      <c r="B20" s="27" t="s">
        <v>71</v>
      </c>
      <c r="C20" s="28" t="s">
        <v>36</v>
      </c>
      <c r="D20" s="29" t="s">
        <v>239</v>
      </c>
      <c r="E20" s="27" t="s">
        <v>260</v>
      </c>
    </row>
    <row r="21" spans="1:5" ht="38.25" x14ac:dyDescent="0.2">
      <c r="A21" s="27" t="s">
        <v>72</v>
      </c>
      <c r="B21" s="27" t="s">
        <v>74</v>
      </c>
      <c r="C21" s="28" t="s">
        <v>75</v>
      </c>
      <c r="D21" s="29" t="s">
        <v>240</v>
      </c>
      <c r="E21" s="27" t="s">
        <v>260</v>
      </c>
    </row>
    <row r="22" spans="1:5" x14ac:dyDescent="0.2">
      <c r="A22" s="27" t="s">
        <v>72</v>
      </c>
      <c r="B22" s="27" t="s">
        <v>77</v>
      </c>
      <c r="C22" s="28" t="s">
        <v>57</v>
      </c>
      <c r="D22" s="29" t="s">
        <v>241</v>
      </c>
      <c r="E22" s="27" t="s">
        <v>260</v>
      </c>
    </row>
    <row r="23" spans="1:5" ht="51" x14ac:dyDescent="0.2">
      <c r="A23" s="27" t="s">
        <v>78</v>
      </c>
      <c r="B23" s="27" t="s">
        <v>80</v>
      </c>
      <c r="C23" s="28" t="s">
        <v>75</v>
      </c>
      <c r="D23" s="29" t="s">
        <v>240</v>
      </c>
      <c r="E23" s="27" t="s">
        <v>260</v>
      </c>
    </row>
    <row r="24" spans="1:5" x14ac:dyDescent="0.2">
      <c r="A24" s="35" t="s">
        <v>81</v>
      </c>
      <c r="B24" s="35" t="s">
        <v>82</v>
      </c>
      <c r="C24" s="36"/>
      <c r="D24" s="37"/>
      <c r="E24" s="35"/>
    </row>
    <row r="25" spans="1:5" ht="51" x14ac:dyDescent="0.2">
      <c r="A25" s="27" t="s">
        <v>83</v>
      </c>
      <c r="B25" s="27" t="s">
        <v>85</v>
      </c>
      <c r="C25" s="28" t="s">
        <v>36</v>
      </c>
      <c r="D25" s="29" t="s">
        <v>235</v>
      </c>
      <c r="E25" s="27" t="s">
        <v>242</v>
      </c>
    </row>
    <row r="26" spans="1:5" x14ac:dyDescent="0.2">
      <c r="A26" s="35" t="s">
        <v>86</v>
      </c>
      <c r="B26" s="35" t="s">
        <v>87</v>
      </c>
      <c r="C26" s="36"/>
      <c r="D26" s="37"/>
      <c r="E26" s="35"/>
    </row>
    <row r="27" spans="1:5" ht="38.25" x14ac:dyDescent="0.2">
      <c r="A27" s="30" t="s">
        <v>88</v>
      </c>
      <c r="B27" s="30" t="s">
        <v>90</v>
      </c>
      <c r="C27" s="31" t="s">
        <v>49</v>
      </c>
      <c r="D27" s="32" t="s">
        <v>243</v>
      </c>
      <c r="E27" s="30" t="s">
        <v>244</v>
      </c>
    </row>
    <row r="28" spans="1:5" ht="25.5" x14ac:dyDescent="0.2">
      <c r="A28" s="27" t="s">
        <v>91</v>
      </c>
      <c r="B28" s="27" t="s">
        <v>93</v>
      </c>
      <c r="C28" s="28" t="s">
        <v>94</v>
      </c>
      <c r="D28" s="29" t="s">
        <v>245</v>
      </c>
      <c r="E28" s="27" t="s">
        <v>246</v>
      </c>
    </row>
    <row r="29" spans="1:5" x14ac:dyDescent="0.2">
      <c r="A29" s="35" t="s">
        <v>95</v>
      </c>
      <c r="B29" s="35" t="s">
        <v>96</v>
      </c>
      <c r="C29" s="36"/>
      <c r="D29" s="37"/>
      <c r="E29" s="35"/>
    </row>
    <row r="30" spans="1:5" ht="63.75" x14ac:dyDescent="0.2">
      <c r="A30" s="27" t="s">
        <v>97</v>
      </c>
      <c r="B30" s="27" t="s">
        <v>99</v>
      </c>
      <c r="C30" s="28" t="s">
        <v>36</v>
      </c>
      <c r="D30" s="29" t="s">
        <v>247</v>
      </c>
      <c r="E30" s="27" t="s">
        <v>248</v>
      </c>
    </row>
    <row r="31" spans="1:5" x14ac:dyDescent="0.2">
      <c r="A31" s="35" t="s">
        <v>100</v>
      </c>
      <c r="B31" s="35" t="s">
        <v>101</v>
      </c>
      <c r="C31" s="36"/>
      <c r="D31" s="37"/>
      <c r="E31" s="35"/>
    </row>
    <row r="32" spans="1:5" ht="102" x14ac:dyDescent="0.2">
      <c r="A32" s="27" t="s">
        <v>102</v>
      </c>
      <c r="B32" s="27" t="s">
        <v>104</v>
      </c>
      <c r="C32" s="28" t="s">
        <v>36</v>
      </c>
      <c r="D32" s="29" t="s">
        <v>249</v>
      </c>
      <c r="E32" s="27" t="s">
        <v>250</v>
      </c>
    </row>
    <row r="33" spans="1:5" x14ac:dyDescent="0.2">
      <c r="A33" s="35" t="s">
        <v>105</v>
      </c>
      <c r="B33" s="35" t="s">
        <v>106</v>
      </c>
      <c r="C33" s="36"/>
      <c r="D33" s="37"/>
      <c r="E33" s="35"/>
    </row>
    <row r="34" spans="1:5" ht="63.75" x14ac:dyDescent="0.2">
      <c r="A34" s="27" t="s">
        <v>107</v>
      </c>
      <c r="B34" s="27" t="s">
        <v>109</v>
      </c>
      <c r="C34" s="28" t="s">
        <v>110</v>
      </c>
      <c r="D34" s="29" t="s">
        <v>251</v>
      </c>
      <c r="E34" s="27" t="s">
        <v>260</v>
      </c>
    </row>
    <row r="35" spans="1:5" ht="63.75" x14ac:dyDescent="0.2">
      <c r="A35" s="27" t="s">
        <v>111</v>
      </c>
      <c r="B35" s="27" t="s">
        <v>113</v>
      </c>
      <c r="C35" s="28" t="s">
        <v>110</v>
      </c>
      <c r="D35" s="29" t="s">
        <v>232</v>
      </c>
      <c r="E35" s="27" t="s">
        <v>260</v>
      </c>
    </row>
    <row r="36" spans="1:5" ht="63.75" x14ac:dyDescent="0.2">
      <c r="A36" s="27" t="s">
        <v>114</v>
      </c>
      <c r="B36" s="27" t="s">
        <v>116</v>
      </c>
      <c r="C36" s="28" t="s">
        <v>110</v>
      </c>
      <c r="D36" s="29" t="s">
        <v>252</v>
      </c>
      <c r="E36" s="27" t="s">
        <v>260</v>
      </c>
    </row>
    <row r="37" spans="1:5" ht="76.5" x14ac:dyDescent="0.2">
      <c r="A37" s="27" t="s">
        <v>117</v>
      </c>
      <c r="B37" s="27" t="s">
        <v>119</v>
      </c>
      <c r="C37" s="28" t="s">
        <v>110</v>
      </c>
      <c r="D37" s="29" t="s">
        <v>253</v>
      </c>
      <c r="E37" s="27" t="s">
        <v>254</v>
      </c>
    </row>
    <row r="38" spans="1:5" ht="51" x14ac:dyDescent="0.2">
      <c r="A38" s="27" t="s">
        <v>120</v>
      </c>
      <c r="B38" s="27" t="s">
        <v>122</v>
      </c>
      <c r="C38" s="28" t="s">
        <v>123</v>
      </c>
      <c r="D38" s="29" t="s">
        <v>255</v>
      </c>
      <c r="E38" s="27" t="s">
        <v>256</v>
      </c>
    </row>
    <row r="39" spans="1:5" ht="76.5" x14ac:dyDescent="0.2">
      <c r="A39" s="27" t="s">
        <v>124</v>
      </c>
      <c r="B39" s="27" t="s">
        <v>126</v>
      </c>
      <c r="C39" s="28" t="s">
        <v>123</v>
      </c>
      <c r="D39" s="29" t="s">
        <v>232</v>
      </c>
      <c r="E39" s="27" t="s">
        <v>257</v>
      </c>
    </row>
    <row r="40" spans="1:5" x14ac:dyDescent="0.2">
      <c r="A40" s="35" t="s">
        <v>127</v>
      </c>
      <c r="B40" s="35" t="s">
        <v>128</v>
      </c>
      <c r="C40" s="36"/>
      <c r="D40" s="37"/>
      <c r="E40" s="35"/>
    </row>
    <row r="41" spans="1:5" ht="25.5" x14ac:dyDescent="0.2">
      <c r="A41" s="27" t="s">
        <v>129</v>
      </c>
      <c r="B41" s="27" t="s">
        <v>131</v>
      </c>
      <c r="C41" s="28" t="s">
        <v>132</v>
      </c>
      <c r="D41" s="29" t="s">
        <v>258</v>
      </c>
      <c r="E41" s="27" t="s">
        <v>259</v>
      </c>
    </row>
    <row r="42" spans="1:5" ht="51" x14ac:dyDescent="0.2">
      <c r="A42" s="27" t="s">
        <v>133</v>
      </c>
      <c r="B42" s="27" t="s">
        <v>135</v>
      </c>
      <c r="C42" s="28" t="s">
        <v>110</v>
      </c>
      <c r="D42" s="29" t="s">
        <v>253</v>
      </c>
      <c r="E42" s="27" t="s">
        <v>260</v>
      </c>
    </row>
    <row r="43" spans="1:5" ht="63.75" x14ac:dyDescent="0.2">
      <c r="A43" s="27" t="s">
        <v>136</v>
      </c>
      <c r="B43" s="27" t="s">
        <v>138</v>
      </c>
      <c r="C43" s="28" t="s">
        <v>110</v>
      </c>
      <c r="D43" s="29" t="s">
        <v>236</v>
      </c>
      <c r="E43" s="27" t="s">
        <v>260</v>
      </c>
    </row>
    <row r="44" spans="1:5" ht="76.5" x14ac:dyDescent="0.2">
      <c r="A44" s="27" t="s">
        <v>139</v>
      </c>
      <c r="B44" s="27" t="s">
        <v>141</v>
      </c>
      <c r="C44" s="28" t="s">
        <v>110</v>
      </c>
      <c r="D44" s="29" t="s">
        <v>261</v>
      </c>
      <c r="E44" s="27" t="s">
        <v>260</v>
      </c>
    </row>
    <row r="45" spans="1:5" ht="63.75" x14ac:dyDescent="0.2">
      <c r="A45" s="27" t="s">
        <v>142</v>
      </c>
      <c r="B45" s="27" t="s">
        <v>144</v>
      </c>
      <c r="C45" s="28" t="s">
        <v>123</v>
      </c>
      <c r="D45" s="29" t="s">
        <v>228</v>
      </c>
      <c r="E45" s="27" t="s">
        <v>260</v>
      </c>
    </row>
    <row r="46" spans="1:5" ht="76.5" x14ac:dyDescent="0.2">
      <c r="A46" s="27" t="s">
        <v>145</v>
      </c>
      <c r="B46" s="27" t="s">
        <v>147</v>
      </c>
      <c r="C46" s="28" t="s">
        <v>123</v>
      </c>
      <c r="D46" s="29" t="s">
        <v>228</v>
      </c>
      <c r="E46" s="27" t="s">
        <v>262</v>
      </c>
    </row>
    <row r="47" spans="1:5" x14ac:dyDescent="0.2">
      <c r="A47" s="35" t="s">
        <v>148</v>
      </c>
      <c r="B47" s="35" t="s">
        <v>149</v>
      </c>
      <c r="C47" s="36"/>
      <c r="D47" s="37"/>
      <c r="E47" s="35"/>
    </row>
    <row r="48" spans="1:5" ht="38.25" x14ac:dyDescent="0.2">
      <c r="A48" s="27" t="s">
        <v>150</v>
      </c>
      <c r="B48" s="27" t="s">
        <v>152</v>
      </c>
      <c r="C48" s="28" t="s">
        <v>36</v>
      </c>
      <c r="D48" s="29" t="s">
        <v>263</v>
      </c>
      <c r="E48" s="27" t="s">
        <v>264</v>
      </c>
    </row>
    <row r="49" spans="1:8" x14ac:dyDescent="0.2">
      <c r="A49" s="38"/>
      <c r="B49" s="38"/>
      <c r="C49" s="38"/>
      <c r="D49" s="38"/>
      <c r="E49" s="38"/>
      <c r="F49" s="38"/>
      <c r="G49" s="38"/>
      <c r="H49" s="38"/>
    </row>
    <row r="50" spans="1:8" ht="14.25" customHeight="1" x14ac:dyDescent="0.2">
      <c r="A50" s="116"/>
      <c r="B50" s="116"/>
      <c r="C50" s="116"/>
      <c r="D50" s="44" t="s">
        <v>153</v>
      </c>
      <c r="E50" s="46">
        <v>231250.19</v>
      </c>
      <c r="F50" s="45"/>
      <c r="G50" s="44"/>
      <c r="H50" s="44"/>
    </row>
    <row r="51" spans="1:8" ht="14.25" customHeight="1" x14ac:dyDescent="0.2">
      <c r="A51" s="116"/>
      <c r="B51" s="116"/>
      <c r="C51" s="116"/>
      <c r="D51" s="44" t="s">
        <v>154</v>
      </c>
      <c r="E51" s="46">
        <v>48784.02</v>
      </c>
      <c r="F51" s="45"/>
      <c r="G51" s="44"/>
      <c r="H51" s="44"/>
    </row>
    <row r="52" spans="1:8" ht="14.25" customHeight="1" x14ac:dyDescent="0.2">
      <c r="A52" s="116"/>
      <c r="B52" s="116"/>
      <c r="C52" s="116"/>
      <c r="D52" s="44" t="s">
        <v>155</v>
      </c>
      <c r="E52" s="46">
        <v>280034.21000000002</v>
      </c>
      <c r="F52" s="45"/>
      <c r="G52" s="44"/>
      <c r="H52" s="44"/>
    </row>
    <row r="53" spans="1:8" x14ac:dyDescent="0.2">
      <c r="A53" s="39"/>
      <c r="B53" s="39"/>
      <c r="C53" s="39"/>
      <c r="D53" s="39"/>
      <c r="E53" s="39"/>
      <c r="F53" s="39"/>
      <c r="G53" s="39"/>
      <c r="H53" s="39"/>
    </row>
    <row r="54" spans="1:8" ht="48.75" customHeight="1" x14ac:dyDescent="0.2">
      <c r="A54" s="112" t="s">
        <v>436</v>
      </c>
      <c r="B54" s="112"/>
      <c r="C54" s="112"/>
      <c r="D54" s="112"/>
      <c r="E54" s="112"/>
      <c r="F54" s="43"/>
      <c r="G54" s="43"/>
      <c r="H54" s="43"/>
    </row>
  </sheetData>
  <mergeCells count="7">
    <mergeCell ref="A54:E54"/>
    <mergeCell ref="A51:C51"/>
    <mergeCell ref="A52:C52"/>
    <mergeCell ref="F1:H1"/>
    <mergeCell ref="F2:H2"/>
    <mergeCell ref="A3:E3"/>
    <mergeCell ref="A50:C50"/>
  </mergeCells>
  <pageMargins left="0.511811024" right="0.511811024" top="0.78740157499999996" bottom="0.78740157499999996" header="0.31496062000000002" footer="0.31496062000000002"/>
  <pageSetup paperSize="9" scale="67" orientation="portrait" r:id="rId1"/>
  <rowBreaks count="1" manualBreakCount="1">
    <brk id="2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60" zoomScaleNormal="85" workbookViewId="0">
      <selection activeCell="G2" sqref="G2"/>
    </sheetView>
  </sheetViews>
  <sheetFormatPr defaultRowHeight="14.25" x14ac:dyDescent="0.2"/>
  <cols>
    <col min="1" max="1" width="7.25" customWidth="1"/>
    <col min="2" max="2" width="21.875" customWidth="1"/>
    <col min="3" max="3" width="18.125" customWidth="1"/>
    <col min="4" max="4" width="13.125" customWidth="1"/>
    <col min="5" max="5" width="15.25" customWidth="1"/>
    <col min="6" max="6" width="8.375" customWidth="1"/>
    <col min="7" max="8" width="25.125" customWidth="1"/>
  </cols>
  <sheetData>
    <row r="1" spans="1:7" ht="43.5" customHeight="1" x14ac:dyDescent="0.2">
      <c r="A1" s="33"/>
      <c r="B1" s="33" t="s">
        <v>0</v>
      </c>
      <c r="C1" s="33" t="s">
        <v>1</v>
      </c>
      <c r="D1" s="117" t="s">
        <v>2</v>
      </c>
      <c r="E1" s="117"/>
      <c r="F1" s="47" t="s">
        <v>3</v>
      </c>
      <c r="G1" s="47"/>
    </row>
    <row r="2" spans="1:7" ht="89.25" x14ac:dyDescent="0.2">
      <c r="A2" s="34"/>
      <c r="B2" s="34" t="s">
        <v>4</v>
      </c>
      <c r="C2" s="34" t="s">
        <v>5</v>
      </c>
      <c r="D2" s="113" t="s">
        <v>6</v>
      </c>
      <c r="E2" s="113"/>
      <c r="F2" s="44" t="s">
        <v>7</v>
      </c>
      <c r="G2" s="44"/>
    </row>
    <row r="3" spans="1:7" ht="15" x14ac:dyDescent="0.25">
      <c r="A3" s="115" t="s">
        <v>265</v>
      </c>
      <c r="B3" s="64"/>
      <c r="C3" s="64"/>
      <c r="D3" s="64"/>
      <c r="E3" s="64"/>
      <c r="F3" s="64"/>
      <c r="G3" s="64"/>
    </row>
    <row r="4" spans="1:7" ht="15" x14ac:dyDescent="0.2">
      <c r="A4" s="24" t="s">
        <v>9</v>
      </c>
      <c r="B4" s="24" t="s">
        <v>12</v>
      </c>
      <c r="C4" s="26" t="s">
        <v>266</v>
      </c>
      <c r="D4" s="26" t="s">
        <v>267</v>
      </c>
      <c r="E4" s="26" t="s">
        <v>268</v>
      </c>
    </row>
    <row r="5" spans="1:7" ht="26.25" thickBot="1" x14ac:dyDescent="0.25">
      <c r="A5" s="35" t="s">
        <v>19</v>
      </c>
      <c r="B5" s="35" t="s">
        <v>20</v>
      </c>
      <c r="C5" s="37" t="s">
        <v>269</v>
      </c>
      <c r="D5" s="40" t="s">
        <v>270</v>
      </c>
      <c r="E5" s="40" t="s">
        <v>270</v>
      </c>
    </row>
    <row r="6" spans="1:7" ht="27" thickTop="1" thickBot="1" x14ac:dyDescent="0.25">
      <c r="A6" s="35" t="s">
        <v>29</v>
      </c>
      <c r="B6" s="35" t="s">
        <v>30</v>
      </c>
      <c r="C6" s="37" t="s">
        <v>271</v>
      </c>
      <c r="D6" s="40" t="s">
        <v>272</v>
      </c>
      <c r="E6" s="40" t="s">
        <v>273</v>
      </c>
    </row>
    <row r="7" spans="1:7" ht="27" thickTop="1" thickBot="1" x14ac:dyDescent="0.25">
      <c r="A7" s="35" t="s">
        <v>86</v>
      </c>
      <c r="B7" s="35" t="s">
        <v>87</v>
      </c>
      <c r="C7" s="37" t="s">
        <v>274</v>
      </c>
      <c r="D7" s="40" t="s">
        <v>275</v>
      </c>
      <c r="E7" s="40" t="s">
        <v>275</v>
      </c>
    </row>
    <row r="8" spans="1:7" ht="27" thickTop="1" thickBot="1" x14ac:dyDescent="0.25">
      <c r="A8" s="35" t="s">
        <v>95</v>
      </c>
      <c r="B8" s="35" t="s">
        <v>96</v>
      </c>
      <c r="C8" s="37" t="s">
        <v>276</v>
      </c>
      <c r="D8" s="37" t="s">
        <v>277</v>
      </c>
      <c r="E8" s="40" t="s">
        <v>276</v>
      </c>
    </row>
    <row r="9" spans="1:7" ht="27" thickTop="1" thickBot="1" x14ac:dyDescent="0.25">
      <c r="A9" s="35" t="s">
        <v>100</v>
      </c>
      <c r="B9" s="35" t="s">
        <v>101</v>
      </c>
      <c r="C9" s="37" t="s">
        <v>278</v>
      </c>
      <c r="D9" s="37" t="s">
        <v>277</v>
      </c>
      <c r="E9" s="40" t="s">
        <v>278</v>
      </c>
    </row>
    <row r="10" spans="1:7" ht="27" thickTop="1" thickBot="1" x14ac:dyDescent="0.25">
      <c r="A10" s="35" t="s">
        <v>105</v>
      </c>
      <c r="B10" s="35" t="s">
        <v>106</v>
      </c>
      <c r="C10" s="37" t="s">
        <v>279</v>
      </c>
      <c r="D10" s="37" t="s">
        <v>277</v>
      </c>
      <c r="E10" s="40" t="s">
        <v>279</v>
      </c>
    </row>
    <row r="11" spans="1:7" ht="27" thickTop="1" thickBot="1" x14ac:dyDescent="0.25">
      <c r="A11" s="35" t="s">
        <v>127</v>
      </c>
      <c r="B11" s="35" t="s">
        <v>128</v>
      </c>
      <c r="C11" s="37" t="s">
        <v>280</v>
      </c>
      <c r="D11" s="40" t="s">
        <v>281</v>
      </c>
      <c r="E11" s="40" t="s">
        <v>282</v>
      </c>
    </row>
    <row r="12" spans="1:7" ht="27" thickTop="1" thickBot="1" x14ac:dyDescent="0.25">
      <c r="A12" s="35" t="s">
        <v>148</v>
      </c>
      <c r="B12" s="35" t="s">
        <v>149</v>
      </c>
      <c r="C12" s="37" t="s">
        <v>283</v>
      </c>
      <c r="D12" s="37" t="s">
        <v>277</v>
      </c>
      <c r="E12" s="40" t="s">
        <v>283</v>
      </c>
    </row>
    <row r="13" spans="1:7" ht="15" thickTop="1" x14ac:dyDescent="0.2">
      <c r="A13" s="113" t="s">
        <v>284</v>
      </c>
      <c r="B13" s="113"/>
      <c r="C13" s="34"/>
      <c r="D13" s="41" t="s">
        <v>285</v>
      </c>
      <c r="E13" s="41" t="s">
        <v>286</v>
      </c>
    </row>
    <row r="14" spans="1:7" x14ac:dyDescent="0.2">
      <c r="A14" s="113" t="s">
        <v>287</v>
      </c>
      <c r="B14" s="113"/>
      <c r="C14" s="34"/>
      <c r="D14" s="41" t="s">
        <v>288</v>
      </c>
      <c r="E14" s="41" t="s">
        <v>289</v>
      </c>
    </row>
    <row r="15" spans="1:7" x14ac:dyDescent="0.2">
      <c r="A15" s="113" t="s">
        <v>290</v>
      </c>
      <c r="B15" s="113"/>
      <c r="C15" s="34"/>
      <c r="D15" s="41" t="s">
        <v>285</v>
      </c>
      <c r="E15" s="41" t="s">
        <v>291</v>
      </c>
    </row>
    <row r="16" spans="1:7" x14ac:dyDescent="0.2">
      <c r="A16" s="113" t="s">
        <v>292</v>
      </c>
      <c r="B16" s="113"/>
      <c r="C16" s="34"/>
      <c r="D16" s="41" t="s">
        <v>293</v>
      </c>
      <c r="E16" s="41" t="s">
        <v>294</v>
      </c>
    </row>
    <row r="17" spans="1:10" x14ac:dyDescent="0.2">
      <c r="A17" s="38"/>
      <c r="B17" s="38"/>
      <c r="C17" s="38"/>
      <c r="D17" s="38"/>
      <c r="E17" s="38"/>
      <c r="F17" s="38"/>
      <c r="G17" s="38"/>
    </row>
    <row r="18" spans="1:10" x14ac:dyDescent="0.2">
      <c r="A18" s="39"/>
      <c r="B18" s="39"/>
      <c r="C18" s="39"/>
      <c r="D18" s="39"/>
      <c r="E18" s="39"/>
      <c r="F18" s="39"/>
      <c r="G18" s="39"/>
    </row>
    <row r="19" spans="1:10" ht="56.25" customHeight="1" x14ac:dyDescent="0.2">
      <c r="A19" s="112" t="s">
        <v>436</v>
      </c>
      <c r="B19" s="112"/>
      <c r="C19" s="112"/>
      <c r="D19" s="112"/>
      <c r="E19" s="112"/>
      <c r="F19" s="43"/>
      <c r="G19" s="43"/>
      <c r="H19" s="43"/>
      <c r="I19" s="43"/>
      <c r="J19" s="43"/>
    </row>
  </sheetData>
  <mergeCells count="8">
    <mergeCell ref="A14:B14"/>
    <mergeCell ref="A15:B15"/>
    <mergeCell ref="A16:B16"/>
    <mergeCell ref="A19:E19"/>
    <mergeCell ref="D1:E1"/>
    <mergeCell ref="D2:E2"/>
    <mergeCell ref="A3:G3"/>
    <mergeCell ref="A13:B13"/>
  </mergeCells>
  <pageMargins left="0.511811024" right="0.511811024" top="0.78740157499999996" bottom="0.78740157499999996" header="0.31496062000000002" footer="0.31496062000000002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60" zoomScaleNormal="100" workbookViewId="0">
      <selection activeCell="X12" sqref="X12"/>
    </sheetView>
  </sheetViews>
  <sheetFormatPr defaultRowHeight="14.25" x14ac:dyDescent="0.2"/>
  <cols>
    <col min="3" max="3" width="33.5" customWidth="1"/>
    <col min="4" max="4" width="19.25" customWidth="1"/>
  </cols>
  <sheetData>
    <row r="1" spans="1:10" ht="15" x14ac:dyDescent="0.2">
      <c r="A1" s="33"/>
      <c r="B1" s="33"/>
      <c r="C1" s="33" t="s">
        <v>0</v>
      </c>
      <c r="D1" s="33" t="s">
        <v>1</v>
      </c>
      <c r="E1" s="117" t="s">
        <v>2</v>
      </c>
      <c r="F1" s="117"/>
      <c r="G1" s="117"/>
      <c r="H1" s="117" t="s">
        <v>3</v>
      </c>
      <c r="I1" s="117"/>
      <c r="J1" s="64"/>
    </row>
    <row r="2" spans="1:10" ht="76.5" x14ac:dyDescent="0.2">
      <c r="A2" s="34"/>
      <c r="B2" s="34"/>
      <c r="C2" s="34" t="s">
        <v>4</v>
      </c>
      <c r="D2" s="34" t="s">
        <v>5</v>
      </c>
      <c r="E2" s="113" t="s">
        <v>6</v>
      </c>
      <c r="F2" s="113"/>
      <c r="G2" s="113"/>
      <c r="H2" s="113" t="s">
        <v>7</v>
      </c>
      <c r="I2" s="113"/>
      <c r="J2" s="64"/>
    </row>
    <row r="3" spans="1:10" ht="15" x14ac:dyDescent="0.25">
      <c r="A3" s="115" t="s">
        <v>295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45" x14ac:dyDescent="0.2">
      <c r="A4" s="26" t="s">
        <v>10</v>
      </c>
      <c r="B4" s="24" t="s">
        <v>11</v>
      </c>
      <c r="C4" s="24" t="s">
        <v>12</v>
      </c>
      <c r="D4" s="24" t="s">
        <v>162</v>
      </c>
      <c r="E4" s="25" t="s">
        <v>13</v>
      </c>
      <c r="F4" s="26" t="s">
        <v>14</v>
      </c>
      <c r="G4" s="26" t="s">
        <v>296</v>
      </c>
      <c r="H4" s="26" t="s">
        <v>17</v>
      </c>
      <c r="I4" s="26" t="s">
        <v>18</v>
      </c>
      <c r="J4" s="26" t="s">
        <v>297</v>
      </c>
    </row>
    <row r="5" spans="1:10" ht="51" x14ac:dyDescent="0.2">
      <c r="A5" s="29" t="s">
        <v>84</v>
      </c>
      <c r="B5" s="27" t="s">
        <v>23</v>
      </c>
      <c r="C5" s="27" t="s">
        <v>85</v>
      </c>
      <c r="D5" s="27" t="s">
        <v>298</v>
      </c>
      <c r="E5" s="28" t="s">
        <v>36</v>
      </c>
      <c r="F5" s="29" t="s">
        <v>235</v>
      </c>
      <c r="G5" s="29" t="s">
        <v>299</v>
      </c>
      <c r="H5" s="29" t="s">
        <v>300</v>
      </c>
      <c r="I5" s="29" t="s">
        <v>301</v>
      </c>
      <c r="J5" s="29" t="s">
        <v>301</v>
      </c>
    </row>
    <row r="6" spans="1:10" ht="76.5" x14ac:dyDescent="0.2">
      <c r="A6" s="29" t="s">
        <v>51</v>
      </c>
      <c r="B6" s="27" t="s">
        <v>23</v>
      </c>
      <c r="C6" s="27" t="s">
        <v>52</v>
      </c>
      <c r="D6" s="27" t="s">
        <v>298</v>
      </c>
      <c r="E6" s="28" t="s">
        <v>36</v>
      </c>
      <c r="F6" s="29" t="s">
        <v>235</v>
      </c>
      <c r="G6" s="29" t="s">
        <v>302</v>
      </c>
      <c r="H6" s="29" t="s">
        <v>303</v>
      </c>
      <c r="I6" s="29" t="s">
        <v>304</v>
      </c>
      <c r="J6" s="29" t="s">
        <v>305</v>
      </c>
    </row>
    <row r="7" spans="1:10" ht="51" x14ac:dyDescent="0.2">
      <c r="A7" s="29" t="s">
        <v>98</v>
      </c>
      <c r="B7" s="27" t="s">
        <v>23</v>
      </c>
      <c r="C7" s="27" t="s">
        <v>99</v>
      </c>
      <c r="D7" s="27" t="s">
        <v>306</v>
      </c>
      <c r="E7" s="28" t="s">
        <v>36</v>
      </c>
      <c r="F7" s="29" t="s">
        <v>247</v>
      </c>
      <c r="G7" s="29" t="s">
        <v>307</v>
      </c>
      <c r="H7" s="29" t="s">
        <v>308</v>
      </c>
      <c r="I7" s="29" t="s">
        <v>309</v>
      </c>
      <c r="J7" s="29" t="s">
        <v>310</v>
      </c>
    </row>
    <row r="8" spans="1:10" ht="25.5" x14ac:dyDescent="0.2">
      <c r="A8" s="32" t="s">
        <v>89</v>
      </c>
      <c r="B8" s="30" t="s">
        <v>23</v>
      </c>
      <c r="C8" s="30" t="s">
        <v>90</v>
      </c>
      <c r="D8" s="30" t="s">
        <v>202</v>
      </c>
      <c r="E8" s="31" t="s">
        <v>49</v>
      </c>
      <c r="F8" s="32" t="s">
        <v>243</v>
      </c>
      <c r="G8" s="32" t="s">
        <v>311</v>
      </c>
      <c r="H8" s="32" t="s">
        <v>312</v>
      </c>
      <c r="I8" s="32" t="s">
        <v>313</v>
      </c>
      <c r="J8" s="32" t="s">
        <v>314</v>
      </c>
    </row>
    <row r="9" spans="1:10" ht="63.75" x14ac:dyDescent="0.2">
      <c r="A9" s="29" t="s">
        <v>47</v>
      </c>
      <c r="B9" s="27" t="s">
        <v>23</v>
      </c>
      <c r="C9" s="27" t="s">
        <v>48</v>
      </c>
      <c r="D9" s="27" t="s">
        <v>298</v>
      </c>
      <c r="E9" s="28" t="s">
        <v>49</v>
      </c>
      <c r="F9" s="29" t="s">
        <v>234</v>
      </c>
      <c r="G9" s="29" t="s">
        <v>315</v>
      </c>
      <c r="H9" s="29" t="s">
        <v>316</v>
      </c>
      <c r="I9" s="29" t="s">
        <v>317</v>
      </c>
      <c r="J9" s="29" t="s">
        <v>318</v>
      </c>
    </row>
    <row r="10" spans="1:10" ht="25.5" x14ac:dyDescent="0.2">
      <c r="A10" s="29" t="s">
        <v>27</v>
      </c>
      <c r="B10" s="27" t="s">
        <v>23</v>
      </c>
      <c r="C10" s="27" t="s">
        <v>28</v>
      </c>
      <c r="D10" s="27" t="s">
        <v>173</v>
      </c>
      <c r="E10" s="28" t="s">
        <v>25</v>
      </c>
      <c r="F10" s="29" t="s">
        <v>228</v>
      </c>
      <c r="G10" s="29" t="s">
        <v>319</v>
      </c>
      <c r="H10" s="29" t="s">
        <v>320</v>
      </c>
      <c r="I10" s="29" t="s">
        <v>321</v>
      </c>
      <c r="J10" s="29" t="s">
        <v>322</v>
      </c>
    </row>
    <row r="11" spans="1:10" ht="63.75" x14ac:dyDescent="0.2">
      <c r="A11" s="29" t="s">
        <v>118</v>
      </c>
      <c r="B11" s="27" t="s">
        <v>23</v>
      </c>
      <c r="C11" s="27" t="s">
        <v>119</v>
      </c>
      <c r="D11" s="27" t="s">
        <v>186</v>
      </c>
      <c r="E11" s="28" t="s">
        <v>110</v>
      </c>
      <c r="F11" s="29" t="s">
        <v>253</v>
      </c>
      <c r="G11" s="29" t="s">
        <v>323</v>
      </c>
      <c r="H11" s="29" t="s">
        <v>324</v>
      </c>
      <c r="I11" s="29" t="s">
        <v>325</v>
      </c>
      <c r="J11" s="29" t="s">
        <v>326</v>
      </c>
    </row>
    <row r="12" spans="1:10" ht="25.5" x14ac:dyDescent="0.2">
      <c r="A12" s="29" t="s">
        <v>22</v>
      </c>
      <c r="B12" s="27" t="s">
        <v>23</v>
      </c>
      <c r="C12" s="27" t="s">
        <v>24</v>
      </c>
      <c r="D12" s="27" t="s">
        <v>173</v>
      </c>
      <c r="E12" s="28" t="s">
        <v>25</v>
      </c>
      <c r="F12" s="29" t="s">
        <v>226</v>
      </c>
      <c r="G12" s="29" t="s">
        <v>327</v>
      </c>
      <c r="H12" s="29" t="s">
        <v>328</v>
      </c>
      <c r="I12" s="29" t="s">
        <v>329</v>
      </c>
      <c r="J12" s="29" t="s">
        <v>330</v>
      </c>
    </row>
    <row r="13" spans="1:10" ht="38.25" x14ac:dyDescent="0.2">
      <c r="A13" s="29" t="s">
        <v>54</v>
      </c>
      <c r="B13" s="27" t="s">
        <v>55</v>
      </c>
      <c r="C13" s="27" t="s">
        <v>56</v>
      </c>
      <c r="D13" s="27" t="s">
        <v>331</v>
      </c>
      <c r="E13" s="28" t="s">
        <v>57</v>
      </c>
      <c r="F13" s="29" t="s">
        <v>236</v>
      </c>
      <c r="G13" s="29" t="s">
        <v>332</v>
      </c>
      <c r="H13" s="29" t="s">
        <v>333</v>
      </c>
      <c r="I13" s="29" t="s">
        <v>334</v>
      </c>
      <c r="J13" s="29" t="s">
        <v>335</v>
      </c>
    </row>
    <row r="14" spans="1:10" ht="51" x14ac:dyDescent="0.2">
      <c r="A14" s="29" t="s">
        <v>115</v>
      </c>
      <c r="B14" s="27" t="s">
        <v>23</v>
      </c>
      <c r="C14" s="27" t="s">
        <v>116</v>
      </c>
      <c r="D14" s="27" t="s">
        <v>298</v>
      </c>
      <c r="E14" s="28" t="s">
        <v>110</v>
      </c>
      <c r="F14" s="29" t="s">
        <v>252</v>
      </c>
      <c r="G14" s="29" t="s">
        <v>336</v>
      </c>
      <c r="H14" s="29" t="s">
        <v>337</v>
      </c>
      <c r="I14" s="29" t="s">
        <v>338</v>
      </c>
      <c r="J14" s="29" t="s">
        <v>339</v>
      </c>
    </row>
    <row r="15" spans="1:10" ht="63.75" x14ac:dyDescent="0.2">
      <c r="A15" s="29" t="s">
        <v>70</v>
      </c>
      <c r="B15" s="27" t="s">
        <v>23</v>
      </c>
      <c r="C15" s="27" t="s">
        <v>71</v>
      </c>
      <c r="D15" s="27" t="s">
        <v>340</v>
      </c>
      <c r="E15" s="28" t="s">
        <v>36</v>
      </c>
      <c r="F15" s="29" t="s">
        <v>239</v>
      </c>
      <c r="G15" s="29" t="s">
        <v>341</v>
      </c>
      <c r="H15" s="29" t="s">
        <v>342</v>
      </c>
      <c r="I15" s="29" t="s">
        <v>343</v>
      </c>
      <c r="J15" s="29" t="s">
        <v>344</v>
      </c>
    </row>
    <row r="16" spans="1:10" ht="76.5" x14ac:dyDescent="0.2">
      <c r="A16" s="29" t="s">
        <v>103</v>
      </c>
      <c r="B16" s="27" t="s">
        <v>23</v>
      </c>
      <c r="C16" s="27" t="s">
        <v>104</v>
      </c>
      <c r="D16" s="27" t="s">
        <v>340</v>
      </c>
      <c r="E16" s="28" t="s">
        <v>36</v>
      </c>
      <c r="F16" s="29" t="s">
        <v>249</v>
      </c>
      <c r="G16" s="29" t="s">
        <v>345</v>
      </c>
      <c r="H16" s="29" t="s">
        <v>346</v>
      </c>
      <c r="I16" s="29" t="s">
        <v>347</v>
      </c>
      <c r="J16" s="29" t="s">
        <v>348</v>
      </c>
    </row>
    <row r="17" spans="1:10" ht="63.75" x14ac:dyDescent="0.2">
      <c r="A17" s="29" t="s">
        <v>108</v>
      </c>
      <c r="B17" s="27" t="s">
        <v>23</v>
      </c>
      <c r="C17" s="27" t="s">
        <v>109</v>
      </c>
      <c r="D17" s="27" t="s">
        <v>298</v>
      </c>
      <c r="E17" s="28" t="s">
        <v>110</v>
      </c>
      <c r="F17" s="29" t="s">
        <v>251</v>
      </c>
      <c r="G17" s="29" t="s">
        <v>349</v>
      </c>
      <c r="H17" s="29" t="s">
        <v>350</v>
      </c>
      <c r="I17" s="29" t="s">
        <v>351</v>
      </c>
      <c r="J17" s="29" t="s">
        <v>352</v>
      </c>
    </row>
    <row r="18" spans="1:10" ht="51" x14ac:dyDescent="0.2">
      <c r="A18" s="29" t="s">
        <v>121</v>
      </c>
      <c r="B18" s="27" t="s">
        <v>23</v>
      </c>
      <c r="C18" s="27" t="s">
        <v>122</v>
      </c>
      <c r="D18" s="27" t="s">
        <v>353</v>
      </c>
      <c r="E18" s="28" t="s">
        <v>123</v>
      </c>
      <c r="F18" s="29" t="s">
        <v>255</v>
      </c>
      <c r="G18" s="29" t="s">
        <v>354</v>
      </c>
      <c r="H18" s="29" t="s">
        <v>355</v>
      </c>
      <c r="I18" s="29" t="s">
        <v>356</v>
      </c>
      <c r="J18" s="29" t="s">
        <v>357</v>
      </c>
    </row>
    <row r="19" spans="1:10" ht="38.25" x14ac:dyDescent="0.2">
      <c r="A19" s="29" t="s">
        <v>67</v>
      </c>
      <c r="B19" s="27" t="s">
        <v>64</v>
      </c>
      <c r="C19" s="27" t="s">
        <v>68</v>
      </c>
      <c r="D19" s="27" t="s">
        <v>186</v>
      </c>
      <c r="E19" s="28" t="s">
        <v>49</v>
      </c>
      <c r="F19" s="29" t="s">
        <v>238</v>
      </c>
      <c r="G19" s="29" t="s">
        <v>358</v>
      </c>
      <c r="H19" s="29" t="s">
        <v>359</v>
      </c>
      <c r="I19" s="29" t="s">
        <v>360</v>
      </c>
      <c r="J19" s="29" t="s">
        <v>361</v>
      </c>
    </row>
    <row r="20" spans="1:10" ht="25.5" x14ac:dyDescent="0.2">
      <c r="A20" s="29" t="s">
        <v>130</v>
      </c>
      <c r="B20" s="27" t="s">
        <v>55</v>
      </c>
      <c r="C20" s="27" t="s">
        <v>131</v>
      </c>
      <c r="D20" s="27" t="s">
        <v>362</v>
      </c>
      <c r="E20" s="28" t="s">
        <v>132</v>
      </c>
      <c r="F20" s="29" t="s">
        <v>258</v>
      </c>
      <c r="G20" s="29" t="s">
        <v>363</v>
      </c>
      <c r="H20" s="29" t="s">
        <v>364</v>
      </c>
      <c r="I20" s="29" t="s">
        <v>365</v>
      </c>
      <c r="J20" s="29" t="s">
        <v>366</v>
      </c>
    </row>
    <row r="21" spans="1:10" ht="38.25" x14ac:dyDescent="0.2">
      <c r="A21" s="29" t="s">
        <v>63</v>
      </c>
      <c r="B21" s="27" t="s">
        <v>64</v>
      </c>
      <c r="C21" s="27" t="s">
        <v>65</v>
      </c>
      <c r="D21" s="27" t="s">
        <v>163</v>
      </c>
      <c r="E21" s="28" t="s">
        <v>57</v>
      </c>
      <c r="F21" s="29" t="s">
        <v>237</v>
      </c>
      <c r="G21" s="29" t="s">
        <v>367</v>
      </c>
      <c r="H21" s="29" t="s">
        <v>368</v>
      </c>
      <c r="I21" s="29" t="s">
        <v>369</v>
      </c>
      <c r="J21" s="29" t="s">
        <v>370</v>
      </c>
    </row>
    <row r="22" spans="1:10" ht="51" x14ac:dyDescent="0.2">
      <c r="A22" s="29" t="s">
        <v>38</v>
      </c>
      <c r="B22" s="27" t="s">
        <v>23</v>
      </c>
      <c r="C22" s="27" t="s">
        <v>39</v>
      </c>
      <c r="D22" s="27" t="s">
        <v>371</v>
      </c>
      <c r="E22" s="28" t="s">
        <v>36</v>
      </c>
      <c r="F22" s="29" t="s">
        <v>230</v>
      </c>
      <c r="G22" s="29" t="s">
        <v>372</v>
      </c>
      <c r="H22" s="29" t="s">
        <v>373</v>
      </c>
      <c r="I22" s="29" t="s">
        <v>374</v>
      </c>
      <c r="J22" s="29" t="s">
        <v>375</v>
      </c>
    </row>
    <row r="23" spans="1:10" ht="25.5" x14ac:dyDescent="0.2">
      <c r="A23" s="29" t="s">
        <v>92</v>
      </c>
      <c r="B23" s="27" t="s">
        <v>23</v>
      </c>
      <c r="C23" s="27" t="s">
        <v>93</v>
      </c>
      <c r="D23" s="27" t="s">
        <v>173</v>
      </c>
      <c r="E23" s="28" t="s">
        <v>94</v>
      </c>
      <c r="F23" s="29" t="s">
        <v>245</v>
      </c>
      <c r="G23" s="29" t="s">
        <v>376</v>
      </c>
      <c r="H23" s="29" t="s">
        <v>377</v>
      </c>
      <c r="I23" s="29" t="s">
        <v>378</v>
      </c>
      <c r="J23" s="29" t="s">
        <v>379</v>
      </c>
    </row>
    <row r="24" spans="1:10" ht="38.25" x14ac:dyDescent="0.2">
      <c r="A24" s="29" t="s">
        <v>76</v>
      </c>
      <c r="B24" s="27" t="s">
        <v>64</v>
      </c>
      <c r="C24" s="27" t="s">
        <v>77</v>
      </c>
      <c r="D24" s="27" t="s">
        <v>186</v>
      </c>
      <c r="E24" s="28" t="s">
        <v>57</v>
      </c>
      <c r="F24" s="29" t="s">
        <v>241</v>
      </c>
      <c r="G24" s="29" t="s">
        <v>380</v>
      </c>
      <c r="H24" s="29" t="s">
        <v>381</v>
      </c>
      <c r="I24" s="29" t="s">
        <v>382</v>
      </c>
      <c r="J24" s="29" t="s">
        <v>383</v>
      </c>
    </row>
    <row r="25" spans="1:10" ht="63.75" x14ac:dyDescent="0.2">
      <c r="A25" s="29" t="s">
        <v>125</v>
      </c>
      <c r="B25" s="27" t="s">
        <v>23</v>
      </c>
      <c r="C25" s="27" t="s">
        <v>126</v>
      </c>
      <c r="D25" s="27" t="s">
        <v>384</v>
      </c>
      <c r="E25" s="28" t="s">
        <v>123</v>
      </c>
      <c r="F25" s="29" t="s">
        <v>232</v>
      </c>
      <c r="G25" s="29" t="s">
        <v>385</v>
      </c>
      <c r="H25" s="29" t="s">
        <v>386</v>
      </c>
      <c r="I25" s="29" t="s">
        <v>387</v>
      </c>
      <c r="J25" s="29" t="s">
        <v>388</v>
      </c>
    </row>
    <row r="26" spans="1:10" ht="63.75" x14ac:dyDescent="0.2">
      <c r="A26" s="29" t="s">
        <v>137</v>
      </c>
      <c r="B26" s="27" t="s">
        <v>23</v>
      </c>
      <c r="C26" s="27" t="s">
        <v>138</v>
      </c>
      <c r="D26" s="27" t="s">
        <v>389</v>
      </c>
      <c r="E26" s="28" t="s">
        <v>110</v>
      </c>
      <c r="F26" s="29" t="s">
        <v>236</v>
      </c>
      <c r="G26" s="29" t="s">
        <v>390</v>
      </c>
      <c r="H26" s="29" t="s">
        <v>391</v>
      </c>
      <c r="I26" s="29" t="s">
        <v>392</v>
      </c>
      <c r="J26" s="29" t="s">
        <v>393</v>
      </c>
    </row>
    <row r="27" spans="1:10" ht="51" x14ac:dyDescent="0.2">
      <c r="A27" s="29" t="s">
        <v>34</v>
      </c>
      <c r="B27" s="27" t="s">
        <v>23</v>
      </c>
      <c r="C27" s="27" t="s">
        <v>35</v>
      </c>
      <c r="D27" s="27" t="s">
        <v>371</v>
      </c>
      <c r="E27" s="28" t="s">
        <v>36</v>
      </c>
      <c r="F27" s="29" t="s">
        <v>230</v>
      </c>
      <c r="G27" s="29" t="s">
        <v>394</v>
      </c>
      <c r="H27" s="29" t="s">
        <v>395</v>
      </c>
      <c r="I27" s="29" t="s">
        <v>396</v>
      </c>
      <c r="J27" s="29" t="s">
        <v>397</v>
      </c>
    </row>
    <row r="28" spans="1:10" ht="25.5" x14ac:dyDescent="0.2">
      <c r="A28" s="29" t="s">
        <v>151</v>
      </c>
      <c r="B28" s="27" t="s">
        <v>23</v>
      </c>
      <c r="C28" s="27" t="s">
        <v>152</v>
      </c>
      <c r="D28" s="27" t="s">
        <v>173</v>
      </c>
      <c r="E28" s="28" t="s">
        <v>36</v>
      </c>
      <c r="F28" s="29" t="s">
        <v>263</v>
      </c>
      <c r="G28" s="29" t="s">
        <v>398</v>
      </c>
      <c r="H28" s="29" t="s">
        <v>399</v>
      </c>
      <c r="I28" s="29" t="s">
        <v>400</v>
      </c>
      <c r="J28" s="29" t="s">
        <v>401</v>
      </c>
    </row>
    <row r="29" spans="1:10" ht="63.75" x14ac:dyDescent="0.2">
      <c r="A29" s="29" t="s">
        <v>112</v>
      </c>
      <c r="B29" s="27" t="s">
        <v>23</v>
      </c>
      <c r="C29" s="27" t="s">
        <v>113</v>
      </c>
      <c r="D29" s="27" t="s">
        <v>298</v>
      </c>
      <c r="E29" s="28" t="s">
        <v>110</v>
      </c>
      <c r="F29" s="29" t="s">
        <v>232</v>
      </c>
      <c r="G29" s="29" t="s">
        <v>402</v>
      </c>
      <c r="H29" s="29" t="s">
        <v>403</v>
      </c>
      <c r="I29" s="29" t="s">
        <v>404</v>
      </c>
      <c r="J29" s="29" t="s">
        <v>405</v>
      </c>
    </row>
    <row r="30" spans="1:10" ht="63.75" x14ac:dyDescent="0.2">
      <c r="A30" s="29" t="s">
        <v>146</v>
      </c>
      <c r="B30" s="27" t="s">
        <v>23</v>
      </c>
      <c r="C30" s="27" t="s">
        <v>147</v>
      </c>
      <c r="D30" s="27" t="s">
        <v>389</v>
      </c>
      <c r="E30" s="28" t="s">
        <v>123</v>
      </c>
      <c r="F30" s="29" t="s">
        <v>228</v>
      </c>
      <c r="G30" s="29" t="s">
        <v>406</v>
      </c>
      <c r="H30" s="29" t="s">
        <v>407</v>
      </c>
      <c r="I30" s="29" t="s">
        <v>408</v>
      </c>
      <c r="J30" s="29" t="s">
        <v>409</v>
      </c>
    </row>
    <row r="31" spans="1:10" ht="89.25" x14ac:dyDescent="0.2">
      <c r="A31" s="29" t="s">
        <v>59</v>
      </c>
      <c r="B31" s="27" t="s">
        <v>55</v>
      </c>
      <c r="C31" s="27" t="s">
        <v>60</v>
      </c>
      <c r="D31" s="27" t="s">
        <v>410</v>
      </c>
      <c r="E31" s="28" t="s">
        <v>61</v>
      </c>
      <c r="F31" s="29" t="s">
        <v>228</v>
      </c>
      <c r="G31" s="29" t="s">
        <v>411</v>
      </c>
      <c r="H31" s="29" t="s">
        <v>412</v>
      </c>
      <c r="I31" s="29" t="s">
        <v>408</v>
      </c>
      <c r="J31" s="29" t="s">
        <v>413</v>
      </c>
    </row>
    <row r="32" spans="1:10" ht="63.75" x14ac:dyDescent="0.2">
      <c r="A32" s="29" t="s">
        <v>140</v>
      </c>
      <c r="B32" s="27" t="s">
        <v>23</v>
      </c>
      <c r="C32" s="27" t="s">
        <v>141</v>
      </c>
      <c r="D32" s="27" t="s">
        <v>389</v>
      </c>
      <c r="E32" s="28" t="s">
        <v>110</v>
      </c>
      <c r="F32" s="29" t="s">
        <v>261</v>
      </c>
      <c r="G32" s="29" t="s">
        <v>414</v>
      </c>
      <c r="H32" s="29" t="s">
        <v>415</v>
      </c>
      <c r="I32" s="29" t="s">
        <v>416</v>
      </c>
      <c r="J32" s="29" t="s">
        <v>417</v>
      </c>
    </row>
    <row r="33" spans="1:10" ht="51" x14ac:dyDescent="0.2">
      <c r="A33" s="29" t="s">
        <v>79</v>
      </c>
      <c r="B33" s="27" t="s">
        <v>23</v>
      </c>
      <c r="C33" s="27" t="s">
        <v>80</v>
      </c>
      <c r="D33" s="27" t="s">
        <v>418</v>
      </c>
      <c r="E33" s="28" t="s">
        <v>75</v>
      </c>
      <c r="F33" s="29" t="s">
        <v>240</v>
      </c>
      <c r="G33" s="29" t="s">
        <v>419</v>
      </c>
      <c r="H33" s="29" t="s">
        <v>420</v>
      </c>
      <c r="I33" s="29" t="s">
        <v>416</v>
      </c>
      <c r="J33" s="29" t="s">
        <v>421</v>
      </c>
    </row>
    <row r="34" spans="1:10" ht="38.25" x14ac:dyDescent="0.2">
      <c r="A34" s="29" t="s">
        <v>134</v>
      </c>
      <c r="B34" s="27" t="s">
        <v>23</v>
      </c>
      <c r="C34" s="27" t="s">
        <v>135</v>
      </c>
      <c r="D34" s="27" t="s">
        <v>371</v>
      </c>
      <c r="E34" s="28" t="s">
        <v>110</v>
      </c>
      <c r="F34" s="29" t="s">
        <v>253</v>
      </c>
      <c r="G34" s="29" t="s">
        <v>422</v>
      </c>
      <c r="H34" s="29" t="s">
        <v>423</v>
      </c>
      <c r="I34" s="29" t="s">
        <v>416</v>
      </c>
      <c r="J34" s="29" t="s">
        <v>424</v>
      </c>
    </row>
    <row r="35" spans="1:10" ht="63.75" x14ac:dyDescent="0.2">
      <c r="A35" s="29" t="s">
        <v>143</v>
      </c>
      <c r="B35" s="27" t="s">
        <v>23</v>
      </c>
      <c r="C35" s="27" t="s">
        <v>144</v>
      </c>
      <c r="D35" s="27" t="s">
        <v>389</v>
      </c>
      <c r="E35" s="28" t="s">
        <v>123</v>
      </c>
      <c r="F35" s="29" t="s">
        <v>228</v>
      </c>
      <c r="G35" s="29" t="s">
        <v>425</v>
      </c>
      <c r="H35" s="29" t="s">
        <v>426</v>
      </c>
      <c r="I35" s="29" t="s">
        <v>416</v>
      </c>
      <c r="J35" s="29" t="s">
        <v>427</v>
      </c>
    </row>
    <row r="36" spans="1:10" ht="51" x14ac:dyDescent="0.2">
      <c r="A36" s="29" t="s">
        <v>41</v>
      </c>
      <c r="B36" s="27" t="s">
        <v>23</v>
      </c>
      <c r="C36" s="27" t="s">
        <v>42</v>
      </c>
      <c r="D36" s="27" t="s">
        <v>428</v>
      </c>
      <c r="E36" s="28" t="s">
        <v>43</v>
      </c>
      <c r="F36" s="29" t="s">
        <v>232</v>
      </c>
      <c r="G36" s="29" t="s">
        <v>429</v>
      </c>
      <c r="H36" s="29" t="s">
        <v>430</v>
      </c>
      <c r="I36" s="29" t="s">
        <v>431</v>
      </c>
      <c r="J36" s="29" t="s">
        <v>432</v>
      </c>
    </row>
    <row r="37" spans="1:10" ht="38.25" x14ac:dyDescent="0.2">
      <c r="A37" s="29" t="s">
        <v>73</v>
      </c>
      <c r="B37" s="27" t="s">
        <v>23</v>
      </c>
      <c r="C37" s="27" t="s">
        <v>74</v>
      </c>
      <c r="D37" s="27" t="s">
        <v>433</v>
      </c>
      <c r="E37" s="28" t="s">
        <v>75</v>
      </c>
      <c r="F37" s="29" t="s">
        <v>240</v>
      </c>
      <c r="G37" s="29" t="s">
        <v>434</v>
      </c>
      <c r="H37" s="29" t="s">
        <v>435</v>
      </c>
      <c r="I37" s="29" t="s">
        <v>431</v>
      </c>
      <c r="J37" s="29" t="s">
        <v>432</v>
      </c>
    </row>
    <row r="38" spans="1:10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x14ac:dyDescent="0.2">
      <c r="A39" s="116"/>
      <c r="B39" s="116"/>
      <c r="C39" s="116"/>
      <c r="D39" s="42"/>
      <c r="E39" s="41"/>
      <c r="F39" s="113" t="s">
        <v>153</v>
      </c>
      <c r="G39" s="116"/>
      <c r="H39" s="118">
        <v>231250.19</v>
      </c>
      <c r="I39" s="116"/>
      <c r="J39" s="116"/>
    </row>
    <row r="40" spans="1:10" x14ac:dyDescent="0.2">
      <c r="A40" s="116"/>
      <c r="B40" s="116"/>
      <c r="C40" s="116"/>
      <c r="D40" s="42"/>
      <c r="E40" s="41"/>
      <c r="F40" s="113" t="s">
        <v>154</v>
      </c>
      <c r="G40" s="116"/>
      <c r="H40" s="118">
        <v>48784.02</v>
      </c>
      <c r="I40" s="116"/>
      <c r="J40" s="116"/>
    </row>
    <row r="41" spans="1:10" x14ac:dyDescent="0.2">
      <c r="A41" s="116"/>
      <c r="B41" s="116"/>
      <c r="C41" s="116"/>
      <c r="D41" s="42"/>
      <c r="E41" s="41"/>
      <c r="F41" s="113" t="s">
        <v>155</v>
      </c>
      <c r="G41" s="116"/>
      <c r="H41" s="118">
        <v>280034.21000000002</v>
      </c>
      <c r="I41" s="116"/>
      <c r="J41" s="116"/>
    </row>
    <row r="42" spans="1:10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75" customHeight="1" x14ac:dyDescent="0.2">
      <c r="A43" s="112" t="s">
        <v>436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74.25" customHeight="1" x14ac:dyDescent="0.2"/>
  </sheetData>
  <mergeCells count="15">
    <mergeCell ref="A39:C39"/>
    <mergeCell ref="F39:G39"/>
    <mergeCell ref="H39:J39"/>
    <mergeCell ref="E1:G1"/>
    <mergeCell ref="H1:J1"/>
    <mergeCell ref="E2:G2"/>
    <mergeCell ref="H2:J2"/>
    <mergeCell ref="A3:J3"/>
    <mergeCell ref="A43:J43"/>
    <mergeCell ref="A40:C40"/>
    <mergeCell ref="F40:G40"/>
    <mergeCell ref="H40:J40"/>
    <mergeCell ref="A41:C41"/>
    <mergeCell ref="F41:G41"/>
    <mergeCell ref="H41:J41"/>
  </mergeCells>
  <pageMargins left="0.511811024" right="0.511811024" top="0.78740157499999996" bottom="0.78740157499999996" header="0.31496062000000002" footer="0.3149606200000000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Orçamento Sintético</vt:lpstr>
      <vt:lpstr>BDI</vt:lpstr>
      <vt:lpstr>COMPOSIÇÃO</vt:lpstr>
      <vt:lpstr>MEMÓRIA DE CALCULO</vt:lpstr>
      <vt:lpstr>CRONOGRAMA</vt:lpstr>
      <vt:lpstr>CURVA ABC DE SERVIÇOS</vt:lpstr>
      <vt:lpstr>BDI!Area_de_impressao</vt:lpstr>
      <vt:lpstr>CRONOGRAMA!Area_de_impressao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2022-12-07T21:23:20Z</cp:lastPrinted>
  <dcterms:created xsi:type="dcterms:W3CDTF">2022-11-30T17:49:05Z</dcterms:created>
  <dcterms:modified xsi:type="dcterms:W3CDTF">2023-01-12T17:00:54Z</dcterms:modified>
</cp:coreProperties>
</file>