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fif" ContentType="image/jpe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sta Compartilhada\PAVIMENTAÇÃO\PAVIMENTAÇÃO NOVA ERA - MARQUES DE TAMANDARE, PROJETADA 02 E PROJETADA 03\PROCESSO PARA LICITAÇÃO\"/>
    </mc:Choice>
  </mc:AlternateContent>
  <bookViews>
    <workbookView xWindow="0" yWindow="0" windowWidth="11490" windowHeight="3660" tabRatio="697"/>
  </bookViews>
  <sheets>
    <sheet name="ORÇAMENTO SINTÉTICO" sheetId="9" r:id="rId1"/>
    <sheet name="CRONOGRAMA" sheetId="2" r:id="rId2"/>
    <sheet name="MEMÓRIA DE CÁLCULO" sheetId="3" r:id="rId3"/>
    <sheet name="BDI" sheetId="5" r:id="rId4"/>
    <sheet name="BDI DIF." sheetId="7" r:id="rId5"/>
    <sheet name="ARRUAMENTO" sheetId="8" r:id="rId6"/>
  </sheets>
  <definedNames>
    <definedName name="_xlnm.Print_Area" localSheetId="3">BDI!$A$1:$I$48</definedName>
    <definedName name="_xlnm.Print_Area" localSheetId="4">'BDI DIF.'!$A$1:$I$49</definedName>
    <definedName name="_xlnm.Print_Area" localSheetId="2">'MEMÓRIA DE CÁLCULO'!#REF!</definedName>
  </definedNames>
  <calcPr calcId="152511"/>
</workbook>
</file>

<file path=xl/calcChain.xml><?xml version="1.0" encoding="utf-8"?>
<calcChain xmlns="http://schemas.openxmlformats.org/spreadsheetml/2006/main">
  <c r="G13" i="8" l="1"/>
  <c r="I11" i="8"/>
  <c r="I9" i="8"/>
  <c r="I7" i="8"/>
  <c r="I23" i="7"/>
  <c r="I4" i="7" s="1"/>
  <c r="I21" i="7"/>
  <c r="I13" i="8" l="1"/>
  <c r="I21" i="5" l="1"/>
  <c r="I14" i="5" s="1"/>
  <c r="I23" i="5" s="1"/>
  <c r="I4" i="5" s="1"/>
</calcChain>
</file>

<file path=xl/sharedStrings.xml><?xml version="1.0" encoding="utf-8"?>
<sst xmlns="http://schemas.openxmlformats.org/spreadsheetml/2006/main" count="430" uniqueCount="216">
  <si>
    <t>Obra</t>
  </si>
  <si>
    <t>Bancos</t>
  </si>
  <si>
    <t>B.D.I.</t>
  </si>
  <si>
    <t>Encargos Sociais</t>
  </si>
  <si>
    <t xml:space="preserve">SINAPI - 11/2022 - Mato Grosso do Sul
</t>
  </si>
  <si>
    <t xml:space="preserve">Padrão - 20,7%
Material - 11,07%
</t>
  </si>
  <si>
    <t>Não Desonerado: 0,00%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</si>
  <si>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</si>
  <si>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</si>
  <si>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</si>
  <si>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</si>
  <si>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</si>
  <si>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</si>
  <si>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</si>
  <si>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</si>
  <si>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</si>
  <si>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</si>
  <si>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</si>
  <si>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</si>
  <si>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ADMINISTRÇÃO LOCAL</t>
  </si>
  <si>
    <t xml:space="preserve"> 1.1 </t>
  </si>
  <si>
    <t xml:space="preserve"> 100319 </t>
  </si>
  <si>
    <t>SINAPI</t>
  </si>
  <si>
    <t>ENGENHEIRO CIVIL JUNIOR COM ENCARGOS COMPLEMENTARES</t>
  </si>
  <si>
    <t>MES</t>
  </si>
  <si>
    <t xml:space="preserve"> 2 </t>
  </si>
  <si>
    <t>SERVIÇOS PRELIMINARES</t>
  </si>
  <si>
    <t xml:space="preserve"> 2.1 </t>
  </si>
  <si>
    <t xml:space="preserve"> 022557 </t>
  </si>
  <si>
    <t>Próprio</t>
  </si>
  <si>
    <t>Copia da SINAPI (74209/001) - PLACA DE OBRA EM CHAPA DE ACO GALVANIZADO</t>
  </si>
  <si>
    <t>m²</t>
  </si>
  <si>
    <t xml:space="preserve"> 3 </t>
  </si>
  <si>
    <t>IMPLANTAÇÃO ASFÁLTICA  - PAVIMENTAÇÃO</t>
  </si>
  <si>
    <t xml:space="preserve"> 3.2 </t>
  </si>
  <si>
    <t xml:space="preserve"> 022550 </t>
  </si>
  <si>
    <t>EXECUÇÃO DE IMPRIMAÇÃO COM ASFALTO DILUÍDO  DE PETROLEO CM - IMPRIMA</t>
  </si>
  <si>
    <t xml:space="preserve"> 3.4 </t>
  </si>
  <si>
    <t xml:space="preserve"> 00000004 </t>
  </si>
  <si>
    <t>IMPRIMA (EMULSAO ASFALTICA PARA IMPRIMACAO)</t>
  </si>
  <si>
    <t>L/m²</t>
  </si>
  <si>
    <t xml:space="preserve"> 3.5 </t>
  </si>
  <si>
    <t xml:space="preserve"> 022568 </t>
  </si>
  <si>
    <t>PAVIMENTO COM TRATAMENTO SUPERFICIAL DUPLO, COM EMULSÃO ASFÁLTICA RR-2C, COM CAPA SELANTE. AF_01/2020</t>
  </si>
  <si>
    <t xml:space="preserve"> 3.6 </t>
  </si>
  <si>
    <t xml:space="preserve"> 00000041903 </t>
  </si>
  <si>
    <t>EMULSÃO ASFALTICA CATIONICA RR-2C PARA USO EM PAVIMENTAÇÃO ASFÁLTICA (COLETADO CAIXA NA ANP ACRESCIDO DE ICMS)</t>
  </si>
  <si>
    <t>KG</t>
  </si>
  <si>
    <t xml:space="preserve"> 4 </t>
  </si>
  <si>
    <t>TRANSPORTE</t>
  </si>
  <si>
    <t xml:space="preserve"> 4.1 </t>
  </si>
  <si>
    <t xml:space="preserve"> 102332 </t>
  </si>
  <si>
    <t>TRANSPORTE COM CAMINHÃO TANQUE DE TRANSPORTE DE MATERIAL ASFÁLTICO DE 20000 L, EM VIA URBANA PAVIMENTADA, DMT ATÉ 30KM (UNIDADE: TXKM). AF_07/2020</t>
  </si>
  <si>
    <t>TXKM</t>
  </si>
  <si>
    <t xml:space="preserve"> 4.2 </t>
  </si>
  <si>
    <t xml:space="preserve"> 102333 </t>
  </si>
  <si>
    <t>TRANSPORTE COM CAMINHÃO TANQUE DE TRANSPORTE DE MATERIAL ASFÁLTICO DE 20000 L, EM VIA URBANA PAVIMENTADA, ADICIONAL PARA DMT EXCEDENTE A 30 KM (UNIDADE: TXKM). AF_07/2020</t>
  </si>
  <si>
    <t xml:space="preserve"> 4.3 </t>
  </si>
  <si>
    <t xml:space="preserve"> 4.4 </t>
  </si>
  <si>
    <t xml:space="preserve"> 4.5 </t>
  </si>
  <si>
    <t xml:space="preserve"> 95880 </t>
  </si>
  <si>
    <t>TRANSPORTE COM CAMINHÃO BASCULANTE DE 18 M³, EM VIA URBANA PAVIMENTADA, DMT ATÉ 30 KM (UNIDADE: TXKM). AF_07/2020</t>
  </si>
  <si>
    <t xml:space="preserve"> 4.6 </t>
  </si>
  <si>
    <t xml:space="preserve"> 4.7 </t>
  </si>
  <si>
    <t xml:space="preserve"> 5 </t>
  </si>
  <si>
    <t>MEIO FIO (GUIA) COM SARJETA</t>
  </si>
  <si>
    <t xml:space="preserve"> 5.1 </t>
  </si>
  <si>
    <t xml:space="preserve"> 74209/059 </t>
  </si>
  <si>
    <t>MEIO-FIO (GUIA) COM SARJETA, CONCRETO FCK = 15MPA, SEÇÃO 615 CM², MOLDADO NO LOCAL, INCLUSIVE ESCAVAÇÃO E PINTURA A CAL EM UMA DEMÃO</t>
  </si>
  <si>
    <t>M</t>
  </si>
  <si>
    <t xml:space="preserve"> 5.2 </t>
  </si>
  <si>
    <t xml:space="preserve"> PLO - 006 </t>
  </si>
  <si>
    <t>Copia da SBC (171212) - TENTO DE CONCRETO MOLDADO NO LOCAL 10/20x40cm</t>
  </si>
  <si>
    <t xml:space="preserve"> 6 </t>
  </si>
  <si>
    <t>SINALIZAÇÃO</t>
  </si>
  <si>
    <t xml:space="preserve"> 6.1 </t>
  </si>
  <si>
    <t xml:space="preserve"> 72947 </t>
  </si>
  <si>
    <t>SINALIZACAO HORIZONTAL COM TINTA RETRORREFLETIVA A BASE DE RESINA ACRILICA COM MICROESFERAS DE VIDRO</t>
  </si>
  <si>
    <t xml:space="preserve"> 6.2 </t>
  </si>
  <si>
    <t xml:space="preserve"> 022555 </t>
  </si>
  <si>
    <t>Fornecimento e instalação de placa de sinalização vertical (até 0,36 m²), incluindo suporte de madeira pintado a cal e fixado em base de concreto não estrutural</t>
  </si>
  <si>
    <t>UNI</t>
  </si>
  <si>
    <t xml:space="preserve"> 6.3 </t>
  </si>
  <si>
    <t xml:space="preserve"> 022573 </t>
  </si>
  <si>
    <t>PLACA DE ACO ESMALTADA PARA  IDENTIFICACAO DE RUA, *45 CM X 20* CM, fornecimento e instalação</t>
  </si>
  <si>
    <t>UN</t>
  </si>
  <si>
    <t>Total sem BDI</t>
  </si>
  <si>
    <t>Total do BDI</t>
  </si>
  <si>
    <t>Total Geral</t>
  </si>
  <si>
    <t>_______________________________________________________________
Aline Katumata
Setor de Engenharia</t>
  </si>
  <si>
    <t>Cronograma Físico e Financeiro</t>
  </si>
  <si>
    <t>Total Por Etapa</t>
  </si>
  <si>
    <t>30 DIAS</t>
  </si>
  <si>
    <t>60 DIAS</t>
  </si>
  <si>
    <t>90 DIAS</t>
  </si>
  <si>
    <t>120 DIAS</t>
  </si>
  <si>
    <t>100,00%
7.081,13</t>
  </si>
  <si>
    <t>25,00%
1.770,28</t>
  </si>
  <si>
    <t>100,00%
4.549,52</t>
  </si>
  <si>
    <t/>
  </si>
  <si>
    <t>100,00%
188.702,30</t>
  </si>
  <si>
    <t>15,51%
29.265,86</t>
  </si>
  <si>
    <t>3,88%
7.316,47</t>
  </si>
  <si>
    <t>40,31%
76.059,99</t>
  </si>
  <si>
    <t>100,00%
5.985,14</t>
  </si>
  <si>
    <t>80,00%
4.788,11</t>
  </si>
  <si>
    <t>20,00%
1.197,03</t>
  </si>
  <si>
    <t>100,00%
30.597,19</t>
  </si>
  <si>
    <t>80,00%
24.477,75</t>
  </si>
  <si>
    <t>20,00%
6.119,44</t>
  </si>
  <si>
    <t>100,00%
32.066,74</t>
  </si>
  <si>
    <t>50,00%
16.033,37</t>
  </si>
  <si>
    <t>100,00%
120.053,23</t>
  </si>
  <si>
    <t>50,00%
60.026,62</t>
  </si>
  <si>
    <t>100,00%
55.073,61</t>
  </si>
  <si>
    <t>25,00%
13.768,40</t>
  </si>
  <si>
    <t>100,00%
7.298,48</t>
  </si>
  <si>
    <t>25,00%
1.824,62</t>
  </si>
  <si>
    <t>100,00%
5.838,78</t>
  </si>
  <si>
    <t>25,00%
1.459,70</t>
  </si>
  <si>
    <t>100,00%
19.006,47</t>
  </si>
  <si>
    <t>25,00%
4.751,62</t>
  </si>
  <si>
    <t>100,00%
15.205,18</t>
  </si>
  <si>
    <t>25,00%
3.801,30</t>
  </si>
  <si>
    <t>100,00%
1.978,10</t>
  </si>
  <si>
    <t>25,00%
494,53</t>
  </si>
  <si>
    <t>100,00%
4.091,21</t>
  </si>
  <si>
    <t>25,00%
1.022,80</t>
  </si>
  <si>
    <t>100,00%
1.655,39</t>
  </si>
  <si>
    <t>25,00%
413,85</t>
  </si>
  <si>
    <t>100,00%
73.000,22</t>
  </si>
  <si>
    <t>100,00%
8.904,36</t>
  </si>
  <si>
    <t>100,00%
3.441,31</t>
  </si>
  <si>
    <t>100,00%
2.564,60</t>
  </si>
  <si>
    <t>100,00%
2.898,45</t>
  </si>
  <si>
    <t>Porcentagem</t>
  </si>
  <si>
    <t>Custo</t>
  </si>
  <si>
    <t>49.354,07</t>
  </si>
  <si>
    <t>22.855,15</t>
  </si>
  <si>
    <t>91.598,67</t>
  </si>
  <si>
    <t>Porcentagem Acumulado</t>
  </si>
  <si>
    <t>100,0%</t>
  </si>
  <si>
    <t>Custo Acumulado</t>
  </si>
  <si>
    <t>49.354,06</t>
  </si>
  <si>
    <t>72.209,22</t>
  </si>
  <si>
    <t>163.807,89</t>
  </si>
  <si>
    <r>
      <t xml:space="preserve"> 
</t>
    </r>
    <r>
      <rPr>
        <sz val="14"/>
        <color theme="4"/>
        <rFont val="Arial"/>
        <family val="2"/>
      </rPr>
      <t>Tempo de trabalho e desenvolvimento</t>
    </r>
  </si>
  <si>
    <t>OBRA:</t>
  </si>
  <si>
    <t>PAVIMENTAÇÃO ASFALTICA</t>
  </si>
  <si>
    <t>BDI</t>
  </si>
  <si>
    <t>ÁREA:</t>
  </si>
  <si>
    <t>LOCAL:</t>
  </si>
  <si>
    <t>PROP.:</t>
  </si>
  <si>
    <t>PREFEITURA MUNICIPAL DE SIDROLÂNDIA</t>
  </si>
  <si>
    <t>COMPOSIÇÃO</t>
  </si>
  <si>
    <t>Parcela do BDI - Acórdão 2622/2013 - TCU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</si>
  <si>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</si>
  <si>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</si>
  <si>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</si>
  <si>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</si>
  <si>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</si>
  <si>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</si>
  <si>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</si>
  <si>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</si>
  <si>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</si>
  <si>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</si>
  <si>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</si>
  <si>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</si>
  <si>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</si>
  <si>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</si>
  <si>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</si>
  <si>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</si>
  <si>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</si>
  <si>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 xml:space="preserve">Fórmula: </t>
  </si>
  <si>
    <t xml:space="preserve"> </t>
  </si>
  <si>
    <t>Notas:</t>
  </si>
  <si>
    <r>
      <t xml:space="preserve">1) Alíquota de ISS é determinada pela “Relação de Serviços”  do município onde se prestará o serviço conforme </t>
    </r>
    <r>
      <rPr>
        <b/>
        <sz val="10"/>
        <rFont val="Calibri"/>
        <family val="2"/>
      </rPr>
      <t>"Cita-se a Lei Municipal do ISS"</t>
    </r>
    <r>
      <rPr>
        <sz val="10"/>
        <rFont val="Calibri"/>
        <family val="2"/>
      </rPr>
      <t>.</t>
    </r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</si>
  <si>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</si>
  <si>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</si>
  <si>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Obs. Adequado ao Acordão 2622/2013 do TCU:</t>
  </si>
  <si>
    <r>
      <t xml:space="preserve">_______________________________________________________
              </t>
    </r>
    <r>
      <rPr>
        <i/>
        <sz val="10"/>
        <color indexed="8"/>
        <rFont val="Calibri"/>
        <family val="2"/>
      </rPr>
      <t xml:space="preserve">    ENG. CIVIL ALINE DOS S. KATUMATA NOGUEIRA      CREA/MS 62688</t>
    </r>
  </si>
  <si>
    <t>NOVA ERA (RUAS  MARQUES DE TAMANDARÉ, PROJETADA 02 E PROJETADA 03)</t>
  </si>
  <si>
    <t>COMPOSIÇÃO BDI NÃO DESONERADO</t>
  </si>
  <si>
    <t>COMPOSIÇÃO BDI DIFERENCIADO</t>
  </si>
  <si>
    <t>BDI dif</t>
  </si>
  <si>
    <t>4.865,97M²</t>
  </si>
  <si>
    <t>4.865,97 M²</t>
  </si>
  <si>
    <t>Prefeitura Municipal de Sidrolândia</t>
  </si>
  <si>
    <t>ESTADO DE MATO GROSSO DO SUL</t>
  </si>
  <si>
    <t>Obra: Pavimentação asfáltico com capa selante</t>
  </si>
  <si>
    <t>ITEM</t>
  </si>
  <si>
    <t xml:space="preserve">DESCRIÇÃO    DO      ARRUAMENTO  </t>
  </si>
  <si>
    <t>EXTENSÃO (M)</t>
  </si>
  <si>
    <t>LARGURA (M)</t>
  </si>
  <si>
    <t>ÁREA (m²)</t>
  </si>
  <si>
    <t>1.0.1</t>
  </si>
  <si>
    <t>Extenção total</t>
  </si>
  <si>
    <t>1.0.2</t>
  </si>
  <si>
    <t>1.0.3</t>
  </si>
  <si>
    <t>TOTAL</t>
  </si>
  <si>
    <t>Local: NOVA ERA (RUAS  MARQUES DE TAMANDARÉ, PROJETADA 02 E PROJETADA 03)</t>
  </si>
  <si>
    <t>Rua Marques de Tamandaré</t>
  </si>
  <si>
    <t>Rua Projetada 02</t>
  </si>
  <si>
    <t>Rua Projetada 03</t>
  </si>
  <si>
    <t>_______________________________________________________________
Engenheira Civil Aline Katumata
CREA/MS 62688</t>
  </si>
  <si>
    <t>PAVIMENTAÇÃO NOVA ERA (RUAS MARQUES DE TAMANDARÉ, PEDRO BRÁS ALVES DA SILVA E MARIA ENEDINA RODRIGUES)</t>
  </si>
  <si>
    <t>100,00%
74.264,91</t>
  </si>
  <si>
    <t>100,00%
1.264,69</t>
  </si>
  <si>
    <t>14,58%</t>
  </si>
  <si>
    <t>6,75%</t>
  </si>
  <si>
    <t>27,05%</t>
  </si>
  <si>
    <t>51,62%</t>
  </si>
  <si>
    <t>174.767,94</t>
  </si>
  <si>
    <t>21,33%</t>
  </si>
  <si>
    <t>48,38%</t>
  </si>
  <si>
    <t>338.575,83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</si>
</sst>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%"/>
    <numFmt numFmtId="165" formatCode="_(* #,##0.00_);_(* \(#,##0.00\);_(* &quot;-&quot;??_);_(@_)"/>
  </numFmts>
  <fonts count="26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4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4"/>
      <name val="Arial"/>
      <family val="1"/>
    </font>
    <font>
      <b/>
      <sz val="14"/>
      <color rgb="FF000000"/>
      <name val="Arial"/>
      <family val="1"/>
    </font>
    <font>
      <sz val="14"/>
      <color rgb="FF000000"/>
      <name val="Arial"/>
      <family val="1"/>
    </font>
    <font>
      <sz val="14"/>
      <name val="Arial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0092F6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rgb="FF0092F6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CCCCCC"/>
      </right>
      <top style="thin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indexed="64"/>
      </right>
      <top style="thin">
        <color rgb="FFCCCCCC"/>
      </top>
      <bottom/>
      <diagonal/>
    </border>
  </borders>
  <cellStyleXfs count="5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232">
    <xf numFmtId="0" fontId="0" fillId="0" borderId="0" xfId="0"/>
    <xf numFmtId="0" fontId="0" fillId="0" borderId="0" xfId="0"/>
    <xf numFmtId="0" fontId="1" fillId="5" borderId="4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right" vertical="top" wrapText="1"/>
    </xf>
    <xf numFmtId="0" fontId="4" fillId="3" borderId="17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18" xfId="0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right" vertical="top" wrapText="1"/>
    </xf>
    <xf numFmtId="0" fontId="4" fillId="4" borderId="13" xfId="0" applyFont="1" applyFill="1" applyBorder="1" applyAlignment="1">
      <alignment horizontal="righ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right" vertical="top" wrapText="1"/>
    </xf>
    <xf numFmtId="0" fontId="4" fillId="6" borderId="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 wrapText="1"/>
    </xf>
    <xf numFmtId="0" fontId="4" fillId="6" borderId="18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right" vertical="top" wrapText="1"/>
    </xf>
    <xf numFmtId="0" fontId="3" fillId="5" borderId="8" xfId="0" applyFont="1" applyFill="1" applyBorder="1" applyAlignment="1">
      <alignment horizontal="right" vertical="top" wrapText="1"/>
    </xf>
    <xf numFmtId="0" fontId="1" fillId="5" borderId="19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right" vertical="top" wrapText="1"/>
    </xf>
    <xf numFmtId="0" fontId="0" fillId="0" borderId="0" xfId="0" applyProtection="1">
      <protection locked="0"/>
    </xf>
    <xf numFmtId="0" fontId="7" fillId="0" borderId="25" xfId="0" applyFont="1" applyBorder="1"/>
    <xf numFmtId="0" fontId="7" fillId="0" borderId="27" xfId="0" applyFont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/>
    </xf>
    <xf numFmtId="10" fontId="12" fillId="6" borderId="27" xfId="2" applyNumberFormat="1" applyFont="1" applyFill="1" applyBorder="1" applyAlignment="1" applyProtection="1">
      <alignment horizontal="center" vertical="center"/>
      <protection locked="0"/>
    </xf>
    <xf numFmtId="10" fontId="11" fillId="6" borderId="27" xfId="1" applyNumberFormat="1" applyFont="1" applyFill="1" applyBorder="1" applyAlignment="1" applyProtection="1">
      <alignment horizontal="center" vertical="center"/>
      <protection locked="0"/>
    </xf>
    <xf numFmtId="10" fontId="11" fillId="0" borderId="27" xfId="1" applyNumberFormat="1" applyFont="1" applyBorder="1" applyAlignment="1">
      <alignment vertical="center"/>
    </xf>
    <xf numFmtId="10" fontId="11" fillId="6" borderId="27" xfId="2" applyNumberFormat="1" applyFont="1" applyFill="1" applyBorder="1" applyAlignment="1" applyProtection="1">
      <alignment horizontal="center" vertical="center"/>
      <protection locked="0"/>
    </xf>
    <xf numFmtId="10" fontId="13" fillId="0" borderId="27" xfId="2" applyNumberFormat="1" applyFont="1" applyFill="1" applyBorder="1" applyAlignment="1" applyProtection="1">
      <alignment horizontal="center" vertical="center"/>
    </xf>
    <xf numFmtId="10" fontId="13" fillId="0" borderId="27" xfId="1" applyNumberFormat="1" applyFont="1" applyBorder="1" applyAlignment="1">
      <alignment horizontal="center" vertical="center"/>
    </xf>
    <xf numFmtId="0" fontId="13" fillId="0" borderId="34" xfId="1" applyFont="1" applyBorder="1" applyAlignment="1">
      <alignment vertical="center"/>
    </xf>
    <xf numFmtId="0" fontId="10" fillId="0" borderId="0" xfId="1"/>
    <xf numFmtId="0" fontId="16" fillId="10" borderId="4" xfId="4" applyFont="1" applyFill="1" applyBorder="1"/>
    <xf numFmtId="0" fontId="16" fillId="10" borderId="5" xfId="4" applyFont="1" applyFill="1" applyBorder="1" applyAlignment="1"/>
    <xf numFmtId="0" fontId="10" fillId="0" borderId="5" xfId="1" applyBorder="1"/>
    <xf numFmtId="2" fontId="0" fillId="0" borderId="5" xfId="3" applyNumberFormat="1" applyFont="1" applyBorder="1" applyAlignment="1">
      <alignment horizontal="center"/>
    </xf>
    <xf numFmtId="0" fontId="10" fillId="0" borderId="6" xfId="1" applyBorder="1"/>
    <xf numFmtId="0" fontId="16" fillId="10" borderId="9" xfId="4" applyFont="1" applyFill="1" applyBorder="1"/>
    <xf numFmtId="0" fontId="10" fillId="10" borderId="10" xfId="4" applyFill="1" applyBorder="1" applyAlignment="1">
      <alignment horizontal="left"/>
    </xf>
    <xf numFmtId="0" fontId="7" fillId="0" borderId="10" xfId="1" applyFont="1" applyBorder="1"/>
    <xf numFmtId="0" fontId="10" fillId="0" borderId="10" xfId="1" applyBorder="1"/>
    <xf numFmtId="2" fontId="0" fillId="0" borderId="10" xfId="3" applyNumberFormat="1" applyFont="1" applyBorder="1" applyAlignment="1">
      <alignment horizontal="center"/>
    </xf>
    <xf numFmtId="0" fontId="10" fillId="0" borderId="11" xfId="1" applyBorder="1"/>
    <xf numFmtId="0" fontId="21" fillId="0" borderId="41" xfId="1" applyFont="1" applyBorder="1" applyAlignment="1">
      <alignment horizontal="center"/>
    </xf>
    <xf numFmtId="2" fontId="21" fillId="0" borderId="5" xfId="3" applyNumberFormat="1" applyFont="1" applyBorder="1" applyAlignment="1">
      <alignment horizontal="center"/>
    </xf>
    <xf numFmtId="0" fontId="21" fillId="0" borderId="5" xfId="1" applyFont="1" applyBorder="1" applyAlignment="1">
      <alignment horizontal="center"/>
    </xf>
    <xf numFmtId="0" fontId="21" fillId="0" borderId="44" xfId="1" applyFont="1" applyBorder="1" applyAlignment="1">
      <alignment horizontal="center"/>
    </xf>
    <xf numFmtId="0" fontId="10" fillId="0" borderId="45" xfId="1" applyBorder="1"/>
    <xf numFmtId="0" fontId="16" fillId="0" borderId="46" xfId="1" applyFont="1" applyBorder="1"/>
    <xf numFmtId="0" fontId="10" fillId="0" borderId="47" xfId="1" applyBorder="1"/>
    <xf numFmtId="0" fontId="10" fillId="0" borderId="49" xfId="1" applyBorder="1"/>
    <xf numFmtId="0" fontId="10" fillId="0" borderId="50" xfId="1" applyFont="1" applyBorder="1"/>
    <xf numFmtId="0" fontId="10" fillId="0" borderId="51" xfId="1" applyBorder="1"/>
    <xf numFmtId="0" fontId="10" fillId="0" borderId="52" xfId="1" applyBorder="1"/>
    <xf numFmtId="0" fontId="10" fillId="0" borderId="34" xfId="1" applyBorder="1"/>
    <xf numFmtId="0" fontId="16" fillId="0" borderId="54" xfId="1" applyFont="1" applyBorder="1"/>
    <xf numFmtId="0" fontId="10" fillId="0" borderId="55" xfId="1" applyBorder="1"/>
    <xf numFmtId="0" fontId="10" fillId="0" borderId="56" xfId="1" applyBorder="1"/>
    <xf numFmtId="0" fontId="10" fillId="0" borderId="0" xfId="1" applyBorder="1" applyAlignment="1">
      <alignment horizontal="center"/>
    </xf>
    <xf numFmtId="0" fontId="7" fillId="0" borderId="0" xfId="1" applyFont="1"/>
    <xf numFmtId="2" fontId="0" fillId="0" borderId="0" xfId="3" applyNumberFormat="1" applyFont="1" applyAlignment="1">
      <alignment horizontal="center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center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1" fillId="5" borderId="21" xfId="0" applyFont="1" applyFill="1" applyBorder="1" applyAlignment="1">
      <alignment horizontal="right" vertical="top" wrapText="1"/>
    </xf>
    <xf numFmtId="0" fontId="3" fillId="5" borderId="10" xfId="0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right" vertical="top" wrapText="1"/>
    </xf>
    <xf numFmtId="0" fontId="1" fillId="5" borderId="54" xfId="0" applyFont="1" applyFill="1" applyBorder="1" applyAlignment="1">
      <alignment horizontal="left" vertical="top" wrapText="1"/>
    </xf>
    <xf numFmtId="0" fontId="1" fillId="5" borderId="55" xfId="0" applyFont="1" applyFill="1" applyBorder="1" applyAlignment="1">
      <alignment horizontal="left" vertical="top" wrapText="1"/>
    </xf>
    <xf numFmtId="0" fontId="3" fillId="5" borderId="64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0" fontId="3" fillId="5" borderId="65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55" xfId="0" applyFont="1" applyFill="1" applyBorder="1" applyAlignment="1">
      <alignment horizontal="left" vertical="top" wrapText="1"/>
    </xf>
    <xf numFmtId="0" fontId="1" fillId="5" borderId="56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11" fillId="0" borderId="26" xfId="1" applyFont="1" applyBorder="1" applyAlignment="1">
      <alignment horizontal="left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7" fillId="0" borderId="26" xfId="0" applyFont="1" applyBorder="1" applyAlignment="1" applyProtection="1">
      <alignment horizontal="left" wrapText="1"/>
      <protection locked="0"/>
    </xf>
    <xf numFmtId="0" fontId="7" fillId="0" borderId="26" xfId="0" applyFont="1" applyBorder="1" applyAlignment="1" applyProtection="1">
      <alignment horizontal="left"/>
      <protection locked="0"/>
    </xf>
    <xf numFmtId="10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2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7" fillId="0" borderId="4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35" xfId="1" applyFont="1" applyBorder="1" applyAlignment="1" applyProtection="1">
      <alignment horizontal="center" vertical="center"/>
      <protection locked="0"/>
    </xf>
    <xf numFmtId="0" fontId="11" fillId="0" borderId="36" xfId="1" applyFont="1" applyBorder="1" applyAlignment="1" applyProtection="1">
      <alignment horizontal="center" vertical="center"/>
      <protection locked="0"/>
    </xf>
    <xf numFmtId="0" fontId="11" fillId="0" borderId="37" xfId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vertical="center" wrapText="1"/>
      <protection locked="0"/>
    </xf>
    <xf numFmtId="0" fontId="11" fillId="0" borderId="26" xfId="1" applyFont="1" applyBorder="1" applyAlignment="1" applyProtection="1">
      <alignment vertical="center" wrapText="1"/>
      <protection locked="0"/>
    </xf>
    <xf numFmtId="0" fontId="11" fillId="0" borderId="27" xfId="1" applyFont="1" applyBorder="1" applyAlignment="1" applyProtection="1">
      <alignment vertical="center" wrapText="1"/>
      <protection locked="0"/>
    </xf>
    <xf numFmtId="0" fontId="11" fillId="0" borderId="25" xfId="1" applyFont="1" applyBorder="1" applyAlignment="1">
      <alignment vertical="center" wrapText="1"/>
    </xf>
    <xf numFmtId="0" fontId="11" fillId="0" borderId="26" xfId="1" applyFont="1" applyBorder="1" applyAlignment="1">
      <alignment vertical="center" wrapText="1"/>
    </xf>
    <xf numFmtId="0" fontId="11" fillId="0" borderId="27" xfId="1" applyFont="1" applyBorder="1" applyAlignment="1">
      <alignment vertical="center" wrapText="1"/>
    </xf>
    <xf numFmtId="0" fontId="10" fillId="0" borderId="4" xfId="1" applyBorder="1" applyAlignment="1">
      <alignment horizontal="center" vertical="center"/>
    </xf>
    <xf numFmtId="0" fontId="10" fillId="0" borderId="5" xfId="1" applyBorder="1" applyAlignment="1">
      <alignment horizontal="center" vertical="center"/>
    </xf>
    <xf numFmtId="0" fontId="10" fillId="0" borderId="6" xfId="1" applyBorder="1" applyAlignment="1">
      <alignment horizontal="center" vertical="center"/>
    </xf>
    <xf numFmtId="0" fontId="19" fillId="0" borderId="7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20" fillId="0" borderId="7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8" xfId="1" applyFont="1" applyBorder="1" applyAlignment="1">
      <alignment horizontal="center"/>
    </xf>
    <xf numFmtId="0" fontId="21" fillId="0" borderId="42" xfId="1" applyFont="1" applyBorder="1" applyAlignment="1">
      <alignment horizontal="center"/>
    </xf>
    <xf numFmtId="0" fontId="21" fillId="0" borderId="15" xfId="1" applyFont="1" applyBorder="1" applyAlignment="1">
      <alignment horizontal="center"/>
    </xf>
    <xf numFmtId="0" fontId="21" fillId="0" borderId="43" xfId="1" applyFont="1" applyBorder="1" applyAlignment="1">
      <alignment horizontal="center"/>
    </xf>
    <xf numFmtId="2" fontId="0" fillId="0" borderId="26" xfId="3" applyNumberFormat="1" applyFont="1" applyBorder="1" applyAlignment="1">
      <alignment horizontal="center"/>
    </xf>
    <xf numFmtId="0" fontId="10" fillId="0" borderId="26" xfId="1" applyBorder="1" applyAlignment="1">
      <alignment horizontal="center"/>
    </xf>
    <xf numFmtId="4" fontId="10" fillId="0" borderId="48" xfId="1" applyNumberFormat="1" applyBorder="1" applyAlignment="1">
      <alignment horizontal="right"/>
    </xf>
    <xf numFmtId="4" fontId="10" fillId="0" borderId="53" xfId="1" applyNumberFormat="1" applyBorder="1" applyAlignment="1">
      <alignment horizontal="right"/>
    </xf>
    <xf numFmtId="0" fontId="7" fillId="0" borderId="25" xfId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7" fillId="0" borderId="60" xfId="1" applyFont="1" applyBorder="1" applyAlignment="1">
      <alignment horizontal="left" vertical="center"/>
    </xf>
    <xf numFmtId="0" fontId="7" fillId="0" borderId="61" xfId="1" applyFont="1" applyBorder="1" applyAlignment="1">
      <alignment horizontal="left" vertical="center"/>
    </xf>
    <xf numFmtId="165" fontId="7" fillId="0" borderId="26" xfId="3" applyFont="1" applyBorder="1" applyAlignment="1">
      <alignment horizontal="center" vertical="center"/>
    </xf>
    <xf numFmtId="165" fontId="7" fillId="0" borderId="61" xfId="3" applyFont="1" applyBorder="1" applyAlignment="1">
      <alignment horizontal="center" vertical="center"/>
    </xf>
    <xf numFmtId="165" fontId="7" fillId="0" borderId="58" xfId="3" applyFont="1" applyBorder="1" applyAlignment="1">
      <alignment horizontal="center" vertical="center"/>
    </xf>
    <xf numFmtId="165" fontId="7" fillId="0" borderId="62" xfId="3" applyFont="1" applyBorder="1" applyAlignment="1">
      <alignment horizontal="center" vertical="center"/>
    </xf>
    <xf numFmtId="165" fontId="7" fillId="0" borderId="57" xfId="3" applyFont="1" applyBorder="1" applyAlignment="1">
      <alignment horizontal="center" vertical="center"/>
    </xf>
    <xf numFmtId="165" fontId="7" fillId="0" borderId="63" xfId="3" applyFont="1" applyBorder="1" applyAlignment="1">
      <alignment horizontal="center" vertical="center"/>
    </xf>
    <xf numFmtId="0" fontId="10" fillId="0" borderId="0" xfId="1" applyBorder="1" applyAlignment="1">
      <alignment horizontal="center"/>
    </xf>
    <xf numFmtId="2" fontId="0" fillId="0" borderId="58" xfId="3" applyNumberFormat="1" applyFont="1" applyBorder="1" applyAlignment="1">
      <alignment horizontal="center"/>
    </xf>
    <xf numFmtId="4" fontId="10" fillId="0" borderId="57" xfId="1" applyNumberFormat="1" applyBorder="1" applyAlignment="1">
      <alignment horizontal="right"/>
    </xf>
    <xf numFmtId="2" fontId="0" fillId="0" borderId="59" xfId="3" applyNumberFormat="1" applyFont="1" applyBorder="1" applyAlignment="1">
      <alignment horizontal="center"/>
    </xf>
    <xf numFmtId="0" fontId="22" fillId="5" borderId="67" xfId="0" applyFont="1" applyFill="1" applyBorder="1" applyAlignment="1">
      <alignment horizontal="left" vertical="top" wrapText="1"/>
    </xf>
    <xf numFmtId="0" fontId="22" fillId="5" borderId="68" xfId="0" applyFont="1" applyFill="1" applyBorder="1" applyAlignment="1">
      <alignment horizontal="right" vertical="top" wrapText="1"/>
    </xf>
    <xf numFmtId="0" fontId="22" fillId="5" borderId="68" xfId="0" applyFont="1" applyFill="1" applyBorder="1" applyAlignment="1">
      <alignment horizontal="left" vertical="top" wrapText="1"/>
    </xf>
    <xf numFmtId="0" fontId="22" fillId="5" borderId="68" xfId="0" applyFont="1" applyFill="1" applyBorder="1" applyAlignment="1">
      <alignment horizontal="center" vertical="top" wrapText="1"/>
    </xf>
    <xf numFmtId="0" fontId="22" fillId="5" borderId="69" xfId="0" applyFont="1" applyFill="1" applyBorder="1" applyAlignment="1">
      <alignment horizontal="right" vertical="top" wrapText="1"/>
    </xf>
    <xf numFmtId="0" fontId="23" fillId="3" borderId="70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right" vertical="top" wrapText="1"/>
    </xf>
    <xf numFmtId="4" fontId="23" fillId="3" borderId="1" xfId="0" applyNumberFormat="1" applyFont="1" applyFill="1" applyBorder="1" applyAlignment="1">
      <alignment horizontal="right" vertical="top" wrapText="1"/>
    </xf>
    <xf numFmtId="164" fontId="23" fillId="3" borderId="71" xfId="0" applyNumberFormat="1" applyFont="1" applyFill="1" applyBorder="1" applyAlignment="1">
      <alignment horizontal="right" vertical="top" wrapText="1"/>
    </xf>
    <xf numFmtId="0" fontId="24" fillId="4" borderId="70" xfId="0" applyFont="1" applyFill="1" applyBorder="1" applyAlignment="1">
      <alignment horizontal="left" vertical="top" wrapText="1"/>
    </xf>
    <xf numFmtId="0" fontId="24" fillId="4" borderId="1" xfId="0" applyFont="1" applyFill="1" applyBorder="1" applyAlignment="1">
      <alignment horizontal="right" vertical="top" wrapText="1"/>
    </xf>
    <xf numFmtId="0" fontId="24" fillId="4" borderId="1" xfId="0" applyFont="1" applyFill="1" applyBorder="1" applyAlignment="1">
      <alignment horizontal="left" vertical="top" wrapText="1"/>
    </xf>
    <xf numFmtId="0" fontId="24" fillId="4" borderId="1" xfId="0" applyFont="1" applyFill="1" applyBorder="1" applyAlignment="1">
      <alignment horizontal="center" vertical="top" wrapText="1"/>
    </xf>
    <xf numFmtId="4" fontId="24" fillId="4" borderId="1" xfId="0" applyNumberFormat="1" applyFont="1" applyFill="1" applyBorder="1" applyAlignment="1">
      <alignment horizontal="right" vertical="top" wrapText="1"/>
    </xf>
    <xf numFmtId="164" fontId="24" fillId="4" borderId="71" xfId="0" applyNumberFormat="1" applyFont="1" applyFill="1" applyBorder="1" applyAlignment="1">
      <alignment horizontal="right" vertical="top" wrapText="1"/>
    </xf>
    <xf numFmtId="0" fontId="24" fillId="6" borderId="70" xfId="0" applyFont="1" applyFill="1" applyBorder="1" applyAlignment="1">
      <alignment horizontal="left" vertical="top" wrapText="1"/>
    </xf>
    <xf numFmtId="0" fontId="24" fillId="6" borderId="1" xfId="0" applyFont="1" applyFill="1" applyBorder="1" applyAlignment="1">
      <alignment horizontal="right" vertical="top" wrapText="1"/>
    </xf>
    <xf numFmtId="0" fontId="24" fillId="6" borderId="1" xfId="0" applyFont="1" applyFill="1" applyBorder="1" applyAlignment="1">
      <alignment horizontal="left" vertical="top" wrapText="1"/>
    </xf>
    <xf numFmtId="0" fontId="24" fillId="6" borderId="1" xfId="0" applyFont="1" applyFill="1" applyBorder="1" applyAlignment="1">
      <alignment horizontal="center" vertical="top" wrapText="1"/>
    </xf>
    <xf numFmtId="4" fontId="24" fillId="6" borderId="1" xfId="0" applyNumberFormat="1" applyFont="1" applyFill="1" applyBorder="1" applyAlignment="1">
      <alignment horizontal="right" vertical="top" wrapText="1"/>
    </xf>
    <xf numFmtId="164" fontId="24" fillId="6" borderId="71" xfId="0" applyNumberFormat="1" applyFont="1" applyFill="1" applyBorder="1" applyAlignment="1">
      <alignment horizontal="right" vertical="top" wrapText="1"/>
    </xf>
    <xf numFmtId="0" fontId="24" fillId="4" borderId="72" xfId="0" applyFont="1" applyFill="1" applyBorder="1" applyAlignment="1">
      <alignment horizontal="left" vertical="top" wrapText="1"/>
    </xf>
    <xf numFmtId="0" fontId="24" fillId="4" borderId="73" xfId="0" applyFont="1" applyFill="1" applyBorder="1" applyAlignment="1">
      <alignment horizontal="right" vertical="top" wrapText="1"/>
    </xf>
    <xf numFmtId="0" fontId="24" fillId="4" borderId="73" xfId="0" applyFont="1" applyFill="1" applyBorder="1" applyAlignment="1">
      <alignment horizontal="left" vertical="top" wrapText="1"/>
    </xf>
    <xf numFmtId="0" fontId="24" fillId="4" borderId="73" xfId="0" applyFont="1" applyFill="1" applyBorder="1" applyAlignment="1">
      <alignment horizontal="center" vertical="top" wrapText="1"/>
    </xf>
    <xf numFmtId="4" fontId="24" fillId="4" borderId="73" xfId="0" applyNumberFormat="1" applyFont="1" applyFill="1" applyBorder="1" applyAlignment="1">
      <alignment horizontal="right" vertical="top" wrapText="1"/>
    </xf>
    <xf numFmtId="164" fontId="24" fillId="4" borderId="74" xfId="0" applyNumberFormat="1" applyFont="1" applyFill="1" applyBorder="1" applyAlignment="1">
      <alignment horizontal="right" vertical="top" wrapText="1"/>
    </xf>
    <xf numFmtId="0" fontId="25" fillId="5" borderId="54" xfId="0" applyFont="1" applyFill="1" applyBorder="1" applyAlignment="1">
      <alignment horizontal="center" vertical="top" wrapText="1"/>
    </xf>
    <xf numFmtId="0" fontId="25" fillId="5" borderId="55" xfId="0" applyFont="1" applyFill="1" applyBorder="1" applyAlignment="1">
      <alignment horizontal="center" vertical="top" wrapText="1"/>
    </xf>
    <xf numFmtId="0" fontId="25" fillId="5" borderId="56" xfId="0" applyFont="1" applyFill="1" applyBorder="1" applyAlignment="1">
      <alignment horizontal="center" vertical="top" wrapText="1"/>
    </xf>
    <xf numFmtId="0" fontId="22" fillId="5" borderId="64" xfId="0" applyFont="1" applyFill="1" applyBorder="1" applyAlignment="1">
      <alignment horizontal="right" vertical="top" wrapText="1"/>
    </xf>
    <xf numFmtId="0" fontId="22" fillId="5" borderId="0" xfId="0" applyFont="1" applyFill="1" applyBorder="1" applyAlignment="1">
      <alignment horizontal="right" vertical="top" wrapText="1"/>
    </xf>
    <xf numFmtId="0" fontId="25" fillId="5" borderId="0" xfId="0" applyFont="1" applyFill="1" applyBorder="1" applyAlignment="1">
      <alignment horizontal="left" vertical="top" wrapText="1"/>
    </xf>
    <xf numFmtId="0" fontId="22" fillId="5" borderId="0" xfId="0" applyFont="1" applyFill="1" applyBorder="1" applyAlignment="1">
      <alignment horizontal="right" vertical="top" wrapText="1"/>
    </xf>
    <xf numFmtId="0" fontId="22" fillId="5" borderId="0" xfId="0" applyFont="1" applyFill="1" applyBorder="1" applyAlignment="1">
      <alignment horizontal="left" vertical="top" wrapText="1"/>
    </xf>
    <xf numFmtId="4" fontId="22" fillId="5" borderId="0" xfId="0" applyNumberFormat="1" applyFont="1" applyFill="1" applyBorder="1" applyAlignment="1">
      <alignment horizontal="right" vertical="top" wrapText="1"/>
    </xf>
    <xf numFmtId="0" fontId="22" fillId="5" borderId="65" xfId="0" applyFont="1" applyFill="1" applyBorder="1" applyAlignment="1">
      <alignment horizontal="right" vertical="top" wrapText="1"/>
    </xf>
    <xf numFmtId="0" fontId="22" fillId="5" borderId="64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horizontal="center" vertical="top" wrapText="1"/>
    </xf>
    <xf numFmtId="0" fontId="22" fillId="5" borderId="65" xfId="0" applyFont="1" applyFill="1" applyBorder="1" applyAlignment="1">
      <alignment horizontal="center" vertical="top" wrapText="1"/>
    </xf>
    <xf numFmtId="0" fontId="25" fillId="5" borderId="64" xfId="0" applyFont="1" applyFill="1" applyBorder="1" applyAlignment="1">
      <alignment horizontal="center" vertical="top" wrapText="1"/>
    </xf>
    <xf numFmtId="0" fontId="25" fillId="0" borderId="0" xfId="0" applyFont="1" applyBorder="1"/>
    <xf numFmtId="0" fontId="25" fillId="0" borderId="65" xfId="0" applyFont="1" applyBorder="1"/>
    <xf numFmtId="0" fontId="25" fillId="0" borderId="6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2" fillId="5" borderId="66" xfId="0" applyFont="1" applyFill="1" applyBorder="1" applyAlignment="1">
      <alignment horizontal="left" vertical="top" wrapText="1"/>
    </xf>
    <xf numFmtId="0" fontId="22" fillId="5" borderId="54" xfId="0" applyFont="1" applyFill="1" applyBorder="1" applyAlignment="1">
      <alignment horizontal="left" vertical="top" wrapText="1"/>
    </xf>
    <xf numFmtId="0" fontId="22" fillId="5" borderId="56" xfId="0" applyFont="1" applyFill="1" applyBorder="1" applyAlignment="1">
      <alignment horizontal="left" vertical="top" wrapText="1"/>
    </xf>
    <xf numFmtId="0" fontId="22" fillId="5" borderId="22" xfId="0" applyFont="1" applyFill="1" applyBorder="1" applyAlignment="1">
      <alignment horizontal="left" vertical="top" wrapText="1"/>
    </xf>
    <xf numFmtId="0" fontId="22" fillId="5" borderId="24" xfId="0" applyFont="1" applyFill="1" applyBorder="1" applyAlignment="1">
      <alignment horizontal="left" vertical="top" wrapText="1"/>
    </xf>
    <xf numFmtId="0" fontId="22" fillId="5" borderId="50" xfId="0" applyFont="1" applyFill="1" applyBorder="1" applyAlignment="1">
      <alignment horizontal="center" wrapText="1"/>
    </xf>
    <xf numFmtId="0" fontId="25" fillId="0" borderId="23" xfId="0" applyFont="1" applyBorder="1"/>
    <xf numFmtId="0" fontId="25" fillId="0" borderId="51" xfId="0" applyFont="1" applyBorder="1"/>
    <xf numFmtId="0" fontId="25" fillId="0" borderId="24" xfId="0" applyFont="1" applyBorder="1"/>
  </cellXfs>
  <cellStyles count="5">
    <cellStyle name="Normal" xfId="0" builtinId="0"/>
    <cellStyle name="Normal 2 22" xfId="1"/>
    <cellStyle name="Normal 4" xfId="4"/>
    <cellStyle name="Porcentagem 2" xfId="2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fif"/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85726</xdr:rowOff>
    </xdr:from>
    <xdr:to>
      <xdr:col>2</xdr:col>
      <xdr:colOff>438150</xdr:colOff>
      <xdr:row>2</xdr:row>
      <xdr:rowOff>485776</xdr:rowOff>
    </xdr:to>
    <xdr:pic>
      <xdr:nvPicPr>
        <xdr:cNvPr id="2" name="Picture 1" descr="Brasão do 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6"/>
          <a:ext cx="1104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38101</xdr:rowOff>
    </xdr:from>
    <xdr:to>
      <xdr:col>0</xdr:col>
      <xdr:colOff>1028700</xdr:colOff>
      <xdr:row>1</xdr:row>
      <xdr:rowOff>645247</xdr:rowOff>
    </xdr:to>
    <xdr:pic>
      <xdr:nvPicPr>
        <xdr:cNvPr id="2" name="Picture 1" descr="Brasão do M">
          <a:extLst>
            <a:ext uri="{FF2B5EF4-FFF2-40B4-BE49-F238E27FC236}">
              <a16:creationId xmlns="" xmlns:a16="http://schemas.microsoft.com/office/drawing/2014/main" id="{6BF8591E-FABD-413A-97B3-5752ADE0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1"/>
          <a:ext cx="800100" cy="79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47625</xdr:rowOff>
    </xdr:from>
    <xdr:to>
      <xdr:col>7</xdr:col>
      <xdr:colOff>142875</xdr:colOff>
      <xdr:row>26</xdr:row>
      <xdr:rowOff>123825</xdr:rowOff>
    </xdr:to>
    <xdr:pic>
      <xdr:nvPicPr>
        <xdr:cNvPr id="2" name="Picture 1" descr="image001">
          <a:extLst>
            <a:ext uri="{FF2B5EF4-FFF2-40B4-BE49-F238E27FC236}">
              <a16:creationId xmlns="" xmlns:a16="http://schemas.microsoft.com/office/drawing/2014/main" id="{2EC3CFD7-9569-4287-AFF0-263DD582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714375" y="4772025"/>
          <a:ext cx="42291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31060</xdr:colOff>
      <xdr:row>34</xdr:row>
      <xdr:rowOff>29817</xdr:rowOff>
    </xdr:from>
    <xdr:to>
      <xdr:col>8</xdr:col>
      <xdr:colOff>670892</xdr:colOff>
      <xdr:row>45</xdr:row>
      <xdr:rowOff>173934</xdr:rowOff>
    </xdr:to>
    <xdr:grpSp>
      <xdr:nvGrpSpPr>
        <xdr:cNvPr id="3" name="Agrupar 2">
          <a:extLst>
            <a:ext uri="{FF2B5EF4-FFF2-40B4-BE49-F238E27FC236}">
              <a16:creationId xmlns="" xmlns:a16="http://schemas.microsoft.com/office/drawing/2014/main" id="{7749AC43-77A0-4D05-ACB9-570C91E089E4}"/>
            </a:ext>
          </a:extLst>
        </xdr:cNvPr>
        <xdr:cNvGrpSpPr>
          <a:grpSpLocks/>
        </xdr:cNvGrpSpPr>
      </xdr:nvGrpSpPr>
      <xdr:grpSpPr bwMode="auto">
        <a:xfrm>
          <a:off x="31060" y="6346869"/>
          <a:ext cx="6273959" cy="2121004"/>
          <a:chOff x="0" y="7874000"/>
          <a:chExt cx="6138332" cy="2402417"/>
        </a:xfrm>
      </xdr:grpSpPr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5C773724-C590-41C6-0B8A-8C4B29DDB4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7927"/>
          <a:stretch>
            <a:fillRect/>
          </a:stretch>
        </xdr:blipFill>
        <xdr:spPr bwMode="auto">
          <a:xfrm>
            <a:off x="0" y="7874000"/>
            <a:ext cx="6138332" cy="1365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">
            <a:extLst>
              <a:ext uri="{FF2B5EF4-FFF2-40B4-BE49-F238E27FC236}">
                <a16:creationId xmlns="" xmlns:a16="http://schemas.microsoft.com/office/drawing/2014/main" id="{26DAA744-5B5A-7430-6DD8-C7718BB4E8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479" b="23924"/>
          <a:stretch>
            <a:fillRect/>
          </a:stretch>
        </xdr:blipFill>
        <xdr:spPr bwMode="auto">
          <a:xfrm>
            <a:off x="0" y="9249834"/>
            <a:ext cx="6138332" cy="10265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85726</xdr:colOff>
      <xdr:row>0</xdr:row>
      <xdr:rowOff>85725</xdr:rowOff>
    </xdr:from>
    <xdr:to>
      <xdr:col>7</xdr:col>
      <xdr:colOff>323021</xdr:colOff>
      <xdr:row>0</xdr:row>
      <xdr:rowOff>504825</xdr:rowOff>
    </xdr:to>
    <xdr:pic>
      <xdr:nvPicPr>
        <xdr:cNvPr id="6" name="image1.jpeg">
          <a:extLst>
            <a:ext uri="{FF2B5EF4-FFF2-40B4-BE49-F238E27FC236}">
              <a16:creationId xmlns="" xmlns:a16="http://schemas.microsoft.com/office/drawing/2014/main" id="{AAC1A6A4-4D4B-4AE1-8578-B93BEC15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6" y="85725"/>
          <a:ext cx="366629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47625</xdr:rowOff>
    </xdr:from>
    <xdr:to>
      <xdr:col>7</xdr:col>
      <xdr:colOff>142875</xdr:colOff>
      <xdr:row>26</xdr:row>
      <xdr:rowOff>123825</xdr:rowOff>
    </xdr:to>
    <xdr:pic>
      <xdr:nvPicPr>
        <xdr:cNvPr id="12" name="Picture 1" descr="image001">
          <a:extLst>
            <a:ext uri="{FF2B5EF4-FFF2-40B4-BE49-F238E27FC236}">
              <a16:creationId xmlns="" xmlns:a16="http://schemas.microsoft.com/office/drawing/2014/main" id="{2EC3CFD7-9569-4287-AFF0-263DD582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714375" y="5038725"/>
          <a:ext cx="42291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85726</xdr:colOff>
      <xdr:row>0</xdr:row>
      <xdr:rowOff>85725</xdr:rowOff>
    </xdr:from>
    <xdr:to>
      <xdr:col>7</xdr:col>
      <xdr:colOff>323021</xdr:colOff>
      <xdr:row>0</xdr:row>
      <xdr:rowOff>514350</xdr:rowOff>
    </xdr:to>
    <xdr:pic>
      <xdr:nvPicPr>
        <xdr:cNvPr id="13" name="image1.jpeg">
          <a:extLst>
            <a:ext uri="{FF2B5EF4-FFF2-40B4-BE49-F238E27FC236}">
              <a16:creationId xmlns="" xmlns:a16="http://schemas.microsoft.com/office/drawing/2014/main" id="{AAC1A6A4-4D4B-4AE1-8578-B93BEC15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6" y="85725"/>
          <a:ext cx="366629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35</xdr:row>
      <xdr:rowOff>66675</xdr:rowOff>
    </xdr:from>
    <xdr:to>
      <xdr:col>8</xdr:col>
      <xdr:colOff>457200</xdr:colOff>
      <xdr:row>47</xdr:row>
      <xdr:rowOff>171450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534150"/>
          <a:ext cx="5467350" cy="2028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2257425</xdr:colOff>
      <xdr:row>0</xdr:row>
      <xdr:rowOff>38100</xdr:rowOff>
    </xdr:from>
    <xdr:to>
      <xdr:col>2</xdr:col>
      <xdr:colOff>3171825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695325</xdr:colOff>
      <xdr:row>0</xdr:row>
      <xdr:rowOff>76200</xdr:rowOff>
    </xdr:from>
    <xdr:to>
      <xdr:col>5</xdr:col>
      <xdr:colOff>933450</xdr:colOff>
      <xdr:row>0</xdr:row>
      <xdr:rowOff>828675</xdr:rowOff>
    </xdr:to>
    <xdr:pic>
      <xdr:nvPicPr>
        <xdr:cNvPr id="3" name="Picture 26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620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2257425</xdr:colOff>
      <xdr:row>0</xdr:row>
      <xdr:rowOff>38100</xdr:rowOff>
    </xdr:from>
    <xdr:to>
      <xdr:col>2</xdr:col>
      <xdr:colOff>3171825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695325</xdr:colOff>
      <xdr:row>0</xdr:row>
      <xdr:rowOff>76200</xdr:rowOff>
    </xdr:from>
    <xdr:to>
      <xdr:col>5</xdr:col>
      <xdr:colOff>933450</xdr:colOff>
      <xdr:row>0</xdr:row>
      <xdr:rowOff>828675</xdr:rowOff>
    </xdr:to>
    <xdr:pic>
      <xdr:nvPicPr>
        <xdr:cNvPr id="5" name="Picture 26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620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topLeftCell="A10" zoomScale="60" zoomScaleNormal="100" workbookViewId="0">
      <selection activeCell="P31" sqref="P31"/>
    </sheetView>
  </sheetViews>
  <sheetFormatPr defaultRowHeight="14.25" x14ac:dyDescent="0.2"/>
  <cols>
    <col min="1" max="1" width="11.875" style="1" customWidth="1"/>
    <col min="2" max="2" width="14.75" style="1" customWidth="1"/>
    <col min="3" max="3" width="13.125" style="1" customWidth="1"/>
    <col min="4" max="4" width="128.5" style="1" customWidth="1"/>
    <col min="5" max="5" width="10.375" style="1" customWidth="1"/>
    <col min="6" max="6" width="14.5" style="1" customWidth="1"/>
    <col min="7" max="7" width="15.875" style="1" customWidth="1"/>
    <col min="8" max="8" width="14.875" style="1" customWidth="1"/>
    <col min="9" max="9" width="18.25" style="1" customWidth="1"/>
    <col min="10" max="10" width="16.5" style="1" customWidth="1"/>
    <col min="11" max="16384" width="9" style="1"/>
  </cols>
  <sheetData>
    <row r="1" spans="1:10" ht="15" x14ac:dyDescent="0.2">
      <c r="A1" s="77"/>
      <c r="B1" s="78"/>
      <c r="C1" s="78"/>
      <c r="D1" s="80" t="s">
        <v>0</v>
      </c>
      <c r="E1" s="83" t="s">
        <v>1</v>
      </c>
      <c r="F1" s="84"/>
      <c r="G1" s="83" t="s">
        <v>2</v>
      </c>
      <c r="H1" s="84"/>
      <c r="I1" s="85" t="s">
        <v>3</v>
      </c>
      <c r="J1" s="86"/>
    </row>
    <row r="2" spans="1:10" ht="54.75" customHeight="1" x14ac:dyDescent="0.2">
      <c r="A2" s="79"/>
      <c r="B2" s="70"/>
      <c r="C2" s="81"/>
      <c r="D2" s="223" t="s">
        <v>205</v>
      </c>
      <c r="E2" s="224" t="s">
        <v>4</v>
      </c>
      <c r="F2" s="225"/>
      <c r="G2" s="226" t="s">
        <v>5</v>
      </c>
      <c r="H2" s="227"/>
      <c r="I2" s="226" t="s">
        <v>6</v>
      </c>
      <c r="J2" s="227"/>
    </row>
    <row r="3" spans="1:10" ht="55.5" customHeight="1" x14ac:dyDescent="0.25">
      <c r="A3" s="228" t="s">
        <v>7</v>
      </c>
      <c r="B3" s="229"/>
      <c r="C3" s="230"/>
      <c r="D3" s="229"/>
      <c r="E3" s="229"/>
      <c r="F3" s="229"/>
      <c r="G3" s="229"/>
      <c r="H3" s="229"/>
      <c r="I3" s="229"/>
      <c r="J3" s="231"/>
    </row>
    <row r="4" spans="1:10" ht="36" x14ac:dyDescent="0.2">
      <c r="A4" s="173" t="s">
        <v>8</v>
      </c>
      <c r="B4" s="174" t="s">
        <v>9</v>
      </c>
      <c r="C4" s="175" t="s">
        <v>10</v>
      </c>
      <c r="D4" s="175" t="s">
        <v>11</v>
      </c>
      <c r="E4" s="176" t="s">
        <v>12</v>
      </c>
      <c r="F4" s="174" t="s">
        <v>13</v>
      </c>
      <c r="G4" s="174" t="s">
        <v>14</v>
      </c>
      <c r="H4" s="174" t="s">
        <v>15</v>
      </c>
      <c r="I4" s="174" t="s">
        <v>16</v>
      </c>
      <c r="J4" s="177" t="s">
        <v>17</v>
      </c>
    </row>
    <row r="5" spans="1:10" ht="18" x14ac:dyDescent="0.2">
      <c r="A5" s="178" t="s">
        <v>18</v>
      </c>
      <c r="B5" s="179"/>
      <c r="C5" s="179"/>
      <c r="D5" s="179" t="s">
        <v>19</v>
      </c>
      <c r="E5" s="179"/>
      <c r="F5" s="180"/>
      <c r="G5" s="179"/>
      <c r="H5" s="179"/>
      <c r="I5" s="181">
        <v>7081.13</v>
      </c>
      <c r="J5" s="182">
        <v>2.0950328012621682E-2</v>
      </c>
    </row>
    <row r="6" spans="1:10" ht="18" x14ac:dyDescent="0.2">
      <c r="A6" s="183" t="s">
        <v>20</v>
      </c>
      <c r="B6" s="184" t="s">
        <v>21</v>
      </c>
      <c r="C6" s="185" t="s">
        <v>22</v>
      </c>
      <c r="D6" s="185" t="s">
        <v>23</v>
      </c>
      <c r="E6" s="186" t="s">
        <v>24</v>
      </c>
      <c r="F6" s="184">
        <v>0.32</v>
      </c>
      <c r="G6" s="187">
        <v>18350.29</v>
      </c>
      <c r="H6" s="187">
        <v>22128.54</v>
      </c>
      <c r="I6" s="187">
        <v>7081.13</v>
      </c>
      <c r="J6" s="188">
        <v>2.0950328012621682E-2</v>
      </c>
    </row>
    <row r="7" spans="1:10" ht="18" x14ac:dyDescent="0.2">
      <c r="A7" s="178" t="s">
        <v>25</v>
      </c>
      <c r="B7" s="179"/>
      <c r="C7" s="179"/>
      <c r="D7" s="179" t="s">
        <v>26</v>
      </c>
      <c r="E7" s="179"/>
      <c r="F7" s="180"/>
      <c r="G7" s="179"/>
      <c r="H7" s="179"/>
      <c r="I7" s="181">
        <v>4549.5200000000004</v>
      </c>
      <c r="J7" s="182">
        <v>1.3460272061095136E-2</v>
      </c>
    </row>
    <row r="8" spans="1:10" ht="36" x14ac:dyDescent="0.2">
      <c r="A8" s="183" t="s">
        <v>27</v>
      </c>
      <c r="B8" s="184" t="s">
        <v>28</v>
      </c>
      <c r="C8" s="185" t="s">
        <v>29</v>
      </c>
      <c r="D8" s="185" t="s">
        <v>30</v>
      </c>
      <c r="E8" s="186" t="s">
        <v>31</v>
      </c>
      <c r="F8" s="184">
        <v>8</v>
      </c>
      <c r="G8" s="187">
        <v>506.84</v>
      </c>
      <c r="H8" s="187">
        <v>568.69000000000005</v>
      </c>
      <c r="I8" s="187">
        <v>4549.5200000000004</v>
      </c>
      <c r="J8" s="188">
        <v>1.3460272061095136E-2</v>
      </c>
    </row>
    <row r="9" spans="1:10" ht="18" x14ac:dyDescent="0.2">
      <c r="A9" s="178" t="s">
        <v>32</v>
      </c>
      <c r="B9" s="179"/>
      <c r="C9" s="179"/>
      <c r="D9" s="179" t="s">
        <v>33</v>
      </c>
      <c r="E9" s="179"/>
      <c r="F9" s="180"/>
      <c r="G9" s="179"/>
      <c r="H9" s="179"/>
      <c r="I9" s="181">
        <v>188702.3</v>
      </c>
      <c r="J9" s="182">
        <v>0.55829720422250972</v>
      </c>
    </row>
    <row r="10" spans="1:10" ht="36" x14ac:dyDescent="0.2">
      <c r="A10" s="183" t="s">
        <v>34</v>
      </c>
      <c r="B10" s="184" t="s">
        <v>35</v>
      </c>
      <c r="C10" s="185" t="s">
        <v>29</v>
      </c>
      <c r="D10" s="185" t="s">
        <v>36</v>
      </c>
      <c r="E10" s="186" t="s">
        <v>31</v>
      </c>
      <c r="F10" s="184">
        <v>4865.97</v>
      </c>
      <c r="G10" s="187">
        <v>1.04</v>
      </c>
      <c r="H10" s="187">
        <v>1.23</v>
      </c>
      <c r="I10" s="187">
        <v>5985.14</v>
      </c>
      <c r="J10" s="188">
        <v>1.7707717017123332E-2</v>
      </c>
    </row>
    <row r="11" spans="1:10" ht="18" x14ac:dyDescent="0.2">
      <c r="A11" s="189" t="s">
        <v>37</v>
      </c>
      <c r="B11" s="190" t="s">
        <v>38</v>
      </c>
      <c r="C11" s="191" t="s">
        <v>29</v>
      </c>
      <c r="D11" s="191" t="s">
        <v>39</v>
      </c>
      <c r="E11" s="192" t="s">
        <v>40</v>
      </c>
      <c r="F11" s="190">
        <v>5839.16</v>
      </c>
      <c r="G11" s="193">
        <v>4.72</v>
      </c>
      <c r="H11" s="193">
        <v>5.24</v>
      </c>
      <c r="I11" s="193">
        <v>30597.19</v>
      </c>
      <c r="J11" s="194">
        <v>9.0525264578465298E-2</v>
      </c>
    </row>
    <row r="12" spans="1:10" ht="36" x14ac:dyDescent="0.2">
      <c r="A12" s="183" t="s">
        <v>41</v>
      </c>
      <c r="B12" s="184" t="s">
        <v>42</v>
      </c>
      <c r="C12" s="185" t="s">
        <v>29</v>
      </c>
      <c r="D12" s="185" t="s">
        <v>43</v>
      </c>
      <c r="E12" s="186" t="s">
        <v>31</v>
      </c>
      <c r="F12" s="184">
        <v>4865.97</v>
      </c>
      <c r="G12" s="187">
        <v>5.81</v>
      </c>
      <c r="H12" s="187">
        <v>6.59</v>
      </c>
      <c r="I12" s="187">
        <v>32066.74</v>
      </c>
      <c r="J12" s="188">
        <v>9.4873095296295396E-2</v>
      </c>
    </row>
    <row r="13" spans="1:10" ht="54" x14ac:dyDescent="0.2">
      <c r="A13" s="189" t="s">
        <v>44</v>
      </c>
      <c r="B13" s="190" t="s">
        <v>45</v>
      </c>
      <c r="C13" s="191" t="s">
        <v>29</v>
      </c>
      <c r="D13" s="191" t="s">
        <v>46</v>
      </c>
      <c r="E13" s="192" t="s">
        <v>47</v>
      </c>
      <c r="F13" s="190">
        <v>23356.66</v>
      </c>
      <c r="G13" s="193">
        <v>4.26</v>
      </c>
      <c r="H13" s="193">
        <v>5.14</v>
      </c>
      <c r="I13" s="193">
        <v>120053.23</v>
      </c>
      <c r="J13" s="194">
        <v>0.35519112733062574</v>
      </c>
    </row>
    <row r="14" spans="1:10" ht="18" x14ac:dyDescent="0.2">
      <c r="A14" s="178" t="s">
        <v>48</v>
      </c>
      <c r="B14" s="179"/>
      <c r="C14" s="179"/>
      <c r="D14" s="179" t="s">
        <v>49</v>
      </c>
      <c r="E14" s="179"/>
      <c r="F14" s="180"/>
      <c r="G14" s="179"/>
      <c r="H14" s="179"/>
      <c r="I14" s="181">
        <v>55073.61</v>
      </c>
      <c r="J14" s="182">
        <v>0.16294153536782993</v>
      </c>
    </row>
    <row r="15" spans="1:10" ht="54" x14ac:dyDescent="0.2">
      <c r="A15" s="183" t="s">
        <v>50</v>
      </c>
      <c r="B15" s="184" t="s">
        <v>51</v>
      </c>
      <c r="C15" s="185" t="s">
        <v>22</v>
      </c>
      <c r="D15" s="185" t="s">
        <v>52</v>
      </c>
      <c r="E15" s="186" t="s">
        <v>53</v>
      </c>
      <c r="F15" s="184">
        <v>3475.47</v>
      </c>
      <c r="G15" s="187">
        <v>1.85</v>
      </c>
      <c r="H15" s="187">
        <v>2.1</v>
      </c>
      <c r="I15" s="187">
        <v>7298.48</v>
      </c>
      <c r="J15" s="188">
        <v>2.1593382693660349E-2</v>
      </c>
    </row>
    <row r="16" spans="1:10" ht="54" x14ac:dyDescent="0.2">
      <c r="A16" s="183" t="s">
        <v>54</v>
      </c>
      <c r="B16" s="184" t="s">
        <v>55</v>
      </c>
      <c r="C16" s="185" t="s">
        <v>22</v>
      </c>
      <c r="D16" s="185" t="s">
        <v>56</v>
      </c>
      <c r="E16" s="186" t="s">
        <v>53</v>
      </c>
      <c r="F16" s="184">
        <v>6950.94</v>
      </c>
      <c r="G16" s="187">
        <v>0.74</v>
      </c>
      <c r="H16" s="187">
        <v>0.84</v>
      </c>
      <c r="I16" s="187">
        <v>5838.78</v>
      </c>
      <c r="J16" s="188">
        <v>1.7274694320473599E-2</v>
      </c>
    </row>
    <row r="17" spans="1:10" ht="54" x14ac:dyDescent="0.2">
      <c r="A17" s="183" t="s">
        <v>57</v>
      </c>
      <c r="B17" s="184" t="s">
        <v>51</v>
      </c>
      <c r="C17" s="185" t="s">
        <v>22</v>
      </c>
      <c r="D17" s="185" t="s">
        <v>52</v>
      </c>
      <c r="E17" s="186" t="s">
        <v>53</v>
      </c>
      <c r="F17" s="184">
        <v>9050.7000000000007</v>
      </c>
      <c r="G17" s="187">
        <v>1.85</v>
      </c>
      <c r="H17" s="187">
        <v>2.1</v>
      </c>
      <c r="I17" s="187">
        <v>19006.47</v>
      </c>
      <c r="J17" s="188">
        <v>5.6232801948566634E-2</v>
      </c>
    </row>
    <row r="18" spans="1:10" ht="54" x14ac:dyDescent="0.2">
      <c r="A18" s="183" t="s">
        <v>58</v>
      </c>
      <c r="B18" s="184" t="s">
        <v>55</v>
      </c>
      <c r="C18" s="185" t="s">
        <v>22</v>
      </c>
      <c r="D18" s="185" t="s">
        <v>56</v>
      </c>
      <c r="E18" s="186" t="s">
        <v>53</v>
      </c>
      <c r="F18" s="184">
        <v>18101.41</v>
      </c>
      <c r="G18" s="187">
        <v>0.74</v>
      </c>
      <c r="H18" s="187">
        <v>0.84</v>
      </c>
      <c r="I18" s="187">
        <v>15205.18</v>
      </c>
      <c r="J18" s="188">
        <v>4.498625339330798E-2</v>
      </c>
    </row>
    <row r="19" spans="1:10" ht="36" x14ac:dyDescent="0.2">
      <c r="A19" s="183" t="s">
        <v>59</v>
      </c>
      <c r="B19" s="184" t="s">
        <v>60</v>
      </c>
      <c r="C19" s="185" t="s">
        <v>22</v>
      </c>
      <c r="D19" s="185" t="s">
        <v>61</v>
      </c>
      <c r="E19" s="186" t="s">
        <v>53</v>
      </c>
      <c r="F19" s="184">
        <v>1465.26</v>
      </c>
      <c r="G19" s="187">
        <v>1.19</v>
      </c>
      <c r="H19" s="187">
        <v>1.35</v>
      </c>
      <c r="I19" s="187">
        <v>1978.1</v>
      </c>
      <c r="J19" s="188">
        <v>5.8524336993907682E-3</v>
      </c>
    </row>
    <row r="20" spans="1:10" ht="36" x14ac:dyDescent="0.2">
      <c r="A20" s="183" t="s">
        <v>62</v>
      </c>
      <c r="B20" s="184" t="s">
        <v>60</v>
      </c>
      <c r="C20" s="185" t="s">
        <v>22</v>
      </c>
      <c r="D20" s="185" t="s">
        <v>61</v>
      </c>
      <c r="E20" s="186" t="s">
        <v>53</v>
      </c>
      <c r="F20" s="184">
        <v>3030.53</v>
      </c>
      <c r="G20" s="187">
        <v>1.19</v>
      </c>
      <c r="H20" s="187">
        <v>1.35</v>
      </c>
      <c r="I20" s="187">
        <v>4091.21</v>
      </c>
      <c r="J20" s="188">
        <v>1.2104309830283861E-2</v>
      </c>
    </row>
    <row r="21" spans="1:10" ht="36" x14ac:dyDescent="0.2">
      <c r="A21" s="183" t="s">
        <v>63</v>
      </c>
      <c r="B21" s="184" t="s">
        <v>60</v>
      </c>
      <c r="C21" s="185" t="s">
        <v>22</v>
      </c>
      <c r="D21" s="185" t="s">
        <v>61</v>
      </c>
      <c r="E21" s="186" t="s">
        <v>53</v>
      </c>
      <c r="F21" s="184">
        <v>1226.22</v>
      </c>
      <c r="G21" s="187">
        <v>1.19</v>
      </c>
      <c r="H21" s="187">
        <v>1.35</v>
      </c>
      <c r="I21" s="187">
        <v>1655.39</v>
      </c>
      <c r="J21" s="188">
        <v>4.8976594821467491E-3</v>
      </c>
    </row>
    <row r="22" spans="1:10" ht="18" x14ac:dyDescent="0.2">
      <c r="A22" s="178" t="s">
        <v>64</v>
      </c>
      <c r="B22" s="179"/>
      <c r="C22" s="179"/>
      <c r="D22" s="179" t="s">
        <v>65</v>
      </c>
      <c r="E22" s="179"/>
      <c r="F22" s="180"/>
      <c r="G22" s="179"/>
      <c r="H22" s="179"/>
      <c r="I22" s="181">
        <v>74264.91</v>
      </c>
      <c r="J22" s="182">
        <v>0.21972117788090717</v>
      </c>
    </row>
    <row r="23" spans="1:10" ht="54" x14ac:dyDescent="0.2">
      <c r="A23" s="183" t="s">
        <v>66</v>
      </c>
      <c r="B23" s="184" t="s">
        <v>67</v>
      </c>
      <c r="C23" s="185" t="s">
        <v>29</v>
      </c>
      <c r="D23" s="185" t="s">
        <v>68</v>
      </c>
      <c r="E23" s="186" t="s">
        <v>69</v>
      </c>
      <c r="F23" s="184">
        <v>1393.4</v>
      </c>
      <c r="G23" s="187">
        <v>45.39</v>
      </c>
      <c r="H23" s="187">
        <v>52.39</v>
      </c>
      <c r="I23" s="187">
        <v>73000.22</v>
      </c>
      <c r="J23" s="188">
        <v>0.21597944875938524</v>
      </c>
    </row>
    <row r="24" spans="1:10" ht="36" x14ac:dyDescent="0.2">
      <c r="A24" s="183" t="s">
        <v>70</v>
      </c>
      <c r="B24" s="184" t="s">
        <v>71</v>
      </c>
      <c r="C24" s="185" t="s">
        <v>29</v>
      </c>
      <c r="D24" s="185" t="s">
        <v>72</v>
      </c>
      <c r="E24" s="186" t="s">
        <v>69</v>
      </c>
      <c r="F24" s="184">
        <v>16.7</v>
      </c>
      <c r="G24" s="187">
        <v>65.150000000000006</v>
      </c>
      <c r="H24" s="187">
        <v>75.73</v>
      </c>
      <c r="I24" s="187">
        <v>1264.69</v>
      </c>
      <c r="J24" s="188">
        <v>3.7417291215219202E-3</v>
      </c>
    </row>
    <row r="25" spans="1:10" ht="18" x14ac:dyDescent="0.2">
      <c r="A25" s="178" t="s">
        <v>73</v>
      </c>
      <c r="B25" s="179"/>
      <c r="C25" s="179"/>
      <c r="D25" s="179" t="s">
        <v>74</v>
      </c>
      <c r="E25" s="179"/>
      <c r="F25" s="180"/>
      <c r="G25" s="179"/>
      <c r="H25" s="179"/>
      <c r="I25" s="181">
        <v>8324.67</v>
      </c>
      <c r="J25" s="182">
        <v>2.4629482455036322E-2</v>
      </c>
    </row>
    <row r="26" spans="1:10" ht="36" x14ac:dyDescent="0.2">
      <c r="A26" s="183" t="s">
        <v>75</v>
      </c>
      <c r="B26" s="184" t="s">
        <v>76</v>
      </c>
      <c r="C26" s="185" t="s">
        <v>22</v>
      </c>
      <c r="D26" s="185" t="s">
        <v>77</v>
      </c>
      <c r="E26" s="186" t="s">
        <v>31</v>
      </c>
      <c r="F26" s="184">
        <v>182.08</v>
      </c>
      <c r="G26" s="187">
        <v>16.91</v>
      </c>
      <c r="H26" s="187">
        <v>18.899999999999999</v>
      </c>
      <c r="I26" s="187">
        <v>3441.31</v>
      </c>
      <c r="J26" s="188">
        <v>1.0181506806557022E-2</v>
      </c>
    </row>
    <row r="27" spans="1:10" ht="54" x14ac:dyDescent="0.2">
      <c r="A27" s="183" t="s">
        <v>78</v>
      </c>
      <c r="B27" s="184" t="s">
        <v>79</v>
      </c>
      <c r="C27" s="185" t="s">
        <v>29</v>
      </c>
      <c r="D27" s="185" t="s">
        <v>80</v>
      </c>
      <c r="E27" s="186" t="s">
        <v>81</v>
      </c>
      <c r="F27" s="184">
        <v>5</v>
      </c>
      <c r="G27" s="187">
        <v>459.76</v>
      </c>
      <c r="H27" s="187">
        <v>512.91999999999996</v>
      </c>
      <c r="I27" s="187">
        <v>2564.6</v>
      </c>
      <c r="J27" s="188">
        <v>7.5876606164792292E-3</v>
      </c>
    </row>
    <row r="28" spans="1:10" ht="36" x14ac:dyDescent="0.2">
      <c r="A28" s="195" t="s">
        <v>82</v>
      </c>
      <c r="B28" s="196" t="s">
        <v>83</v>
      </c>
      <c r="C28" s="197" t="s">
        <v>29</v>
      </c>
      <c r="D28" s="197" t="s">
        <v>84</v>
      </c>
      <c r="E28" s="198" t="s">
        <v>85</v>
      </c>
      <c r="F28" s="196">
        <v>4</v>
      </c>
      <c r="G28" s="199">
        <v>517.05999999999995</v>
      </c>
      <c r="H28" s="199">
        <v>579.69000000000005</v>
      </c>
      <c r="I28" s="199">
        <v>2318.7600000000002</v>
      </c>
      <c r="J28" s="200">
        <v>6.8603150320000698E-3</v>
      </c>
    </row>
    <row r="29" spans="1:10" ht="18" x14ac:dyDescent="0.2">
      <c r="A29" s="201"/>
      <c r="B29" s="202"/>
      <c r="C29" s="202"/>
      <c r="D29" s="202"/>
      <c r="E29" s="202"/>
      <c r="F29" s="202"/>
      <c r="G29" s="202"/>
      <c r="H29" s="202"/>
      <c r="I29" s="202"/>
      <c r="J29" s="203"/>
    </row>
    <row r="30" spans="1:10" ht="18" x14ac:dyDescent="0.2">
      <c r="A30" s="204"/>
      <c r="B30" s="205"/>
      <c r="C30" s="205"/>
      <c r="D30" s="206"/>
      <c r="E30" s="207"/>
      <c r="F30" s="208" t="s">
        <v>86</v>
      </c>
      <c r="G30" s="205"/>
      <c r="H30" s="209">
        <v>290620.63</v>
      </c>
      <c r="I30" s="205"/>
      <c r="J30" s="210"/>
    </row>
    <row r="31" spans="1:10" ht="18" x14ac:dyDescent="0.2">
      <c r="A31" s="204"/>
      <c r="B31" s="205"/>
      <c r="C31" s="205"/>
      <c r="D31" s="206"/>
      <c r="E31" s="207"/>
      <c r="F31" s="208" t="s">
        <v>87</v>
      </c>
      <c r="G31" s="205"/>
      <c r="H31" s="209">
        <v>47375.51</v>
      </c>
      <c r="I31" s="205"/>
      <c r="J31" s="210"/>
    </row>
    <row r="32" spans="1:10" ht="18" x14ac:dyDescent="0.2">
      <c r="A32" s="204"/>
      <c r="B32" s="205"/>
      <c r="C32" s="205"/>
      <c r="D32" s="206"/>
      <c r="E32" s="207"/>
      <c r="F32" s="208" t="s">
        <v>88</v>
      </c>
      <c r="G32" s="205"/>
      <c r="H32" s="209">
        <v>337996.14</v>
      </c>
      <c r="I32" s="205"/>
      <c r="J32" s="210"/>
    </row>
    <row r="33" spans="1:10" ht="18" x14ac:dyDescent="0.2">
      <c r="A33" s="211"/>
      <c r="B33" s="212"/>
      <c r="C33" s="212"/>
      <c r="D33" s="212"/>
      <c r="E33" s="212"/>
      <c r="F33" s="212"/>
      <c r="G33" s="212"/>
      <c r="H33" s="212"/>
      <c r="I33" s="212"/>
      <c r="J33" s="213"/>
    </row>
    <row r="34" spans="1:10" ht="64.5" customHeight="1" x14ac:dyDescent="0.25">
      <c r="A34" s="214" t="s">
        <v>89</v>
      </c>
      <c r="B34" s="215"/>
      <c r="C34" s="215"/>
      <c r="D34" s="215"/>
      <c r="E34" s="215"/>
      <c r="F34" s="215"/>
      <c r="G34" s="215"/>
      <c r="H34" s="215"/>
      <c r="I34" s="215"/>
      <c r="J34" s="216"/>
    </row>
    <row r="35" spans="1:10" x14ac:dyDescent="0.2">
      <c r="A35" s="217"/>
      <c r="B35" s="218"/>
      <c r="C35" s="218"/>
      <c r="D35" s="218"/>
      <c r="E35" s="218"/>
      <c r="F35" s="218"/>
      <c r="G35" s="218"/>
      <c r="H35" s="218"/>
      <c r="I35" s="218"/>
      <c r="J35" s="219"/>
    </row>
    <row r="36" spans="1:10" x14ac:dyDescent="0.2">
      <c r="A36" s="217"/>
      <c r="B36" s="218"/>
      <c r="C36" s="218"/>
      <c r="D36" s="218"/>
      <c r="E36" s="218"/>
      <c r="F36" s="218"/>
      <c r="G36" s="218"/>
      <c r="H36" s="218"/>
      <c r="I36" s="218"/>
      <c r="J36" s="219"/>
    </row>
    <row r="37" spans="1:10" x14ac:dyDescent="0.2">
      <c r="A37" s="217"/>
      <c r="B37" s="218"/>
      <c r="C37" s="218"/>
      <c r="D37" s="218"/>
      <c r="E37" s="218"/>
      <c r="F37" s="218"/>
      <c r="G37" s="218"/>
      <c r="H37" s="218"/>
      <c r="I37" s="218"/>
      <c r="J37" s="219"/>
    </row>
    <row r="38" spans="1:10" x14ac:dyDescent="0.2">
      <c r="A38" s="217"/>
      <c r="B38" s="218"/>
      <c r="C38" s="218"/>
      <c r="D38" s="218"/>
      <c r="E38" s="218"/>
      <c r="F38" s="218"/>
      <c r="G38" s="218"/>
      <c r="H38" s="218"/>
      <c r="I38" s="218"/>
      <c r="J38" s="219"/>
    </row>
    <row r="39" spans="1:10" x14ac:dyDescent="0.2">
      <c r="A39" s="220"/>
      <c r="B39" s="221"/>
      <c r="C39" s="221"/>
      <c r="D39" s="221"/>
      <c r="E39" s="221"/>
      <c r="F39" s="221"/>
      <c r="G39" s="221"/>
      <c r="H39" s="221"/>
      <c r="I39" s="221"/>
      <c r="J39" s="222"/>
    </row>
  </sheetData>
  <mergeCells count="18">
    <mergeCell ref="H30:J30"/>
    <mergeCell ref="A31:C31"/>
    <mergeCell ref="F31:G31"/>
    <mergeCell ref="H31:J31"/>
    <mergeCell ref="A35:J39"/>
    <mergeCell ref="E1:F1"/>
    <mergeCell ref="G1:H1"/>
    <mergeCell ref="I1:J1"/>
    <mergeCell ref="E2:F2"/>
    <mergeCell ref="G2:H2"/>
    <mergeCell ref="I2:J2"/>
    <mergeCell ref="A32:C32"/>
    <mergeCell ref="F32:G32"/>
    <mergeCell ref="H32:J32"/>
    <mergeCell ref="A34:J34"/>
    <mergeCell ref="A3:J3"/>
    <mergeCell ref="A30:C30"/>
    <mergeCell ref="F30:G30"/>
  </mergeCells>
  <pageMargins left="0.511811024" right="0.511811024" top="0.78740157499999996" bottom="0.78740157499999996" header="0.31496062000000002" footer="0.31496062000000002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B1" zoomScaleNormal="100" workbookViewId="0">
      <selection activeCell="M14" sqref="M14"/>
    </sheetView>
  </sheetViews>
  <sheetFormatPr defaultRowHeight="14.25" x14ac:dyDescent="0.2"/>
  <cols>
    <col min="1" max="1" width="20" style="1" bestFit="1" customWidth="1"/>
    <col min="2" max="2" width="60" style="1" bestFit="1" customWidth="1"/>
    <col min="3" max="3" width="20" style="1" bestFit="1" customWidth="1"/>
    <col min="4" max="30" width="12" style="1" bestFit="1" customWidth="1"/>
    <col min="31" max="16384" width="9" style="1"/>
  </cols>
  <sheetData>
    <row r="1" spans="1:7" ht="15" x14ac:dyDescent="0.2">
      <c r="A1" s="2"/>
      <c r="B1" s="3" t="s">
        <v>0</v>
      </c>
      <c r="C1" s="3" t="s">
        <v>1</v>
      </c>
      <c r="D1" s="93" t="s">
        <v>2</v>
      </c>
      <c r="E1" s="93"/>
      <c r="F1" s="93" t="s">
        <v>3</v>
      </c>
      <c r="G1" s="94"/>
    </row>
    <row r="2" spans="1:7" ht="56.25" customHeight="1" thickBot="1" x14ac:dyDescent="0.25">
      <c r="A2" s="72"/>
      <c r="B2" s="73" t="s">
        <v>205</v>
      </c>
      <c r="C2" s="73" t="s">
        <v>4</v>
      </c>
      <c r="D2" s="92" t="s">
        <v>5</v>
      </c>
      <c r="E2" s="92"/>
      <c r="F2" s="92" t="s">
        <v>6</v>
      </c>
      <c r="G2" s="95"/>
    </row>
    <row r="3" spans="1:7" ht="18.75" customHeight="1" thickBot="1" x14ac:dyDescent="0.3">
      <c r="A3" s="96" t="s">
        <v>90</v>
      </c>
      <c r="B3" s="97"/>
      <c r="C3" s="97"/>
      <c r="D3" s="97"/>
      <c r="E3" s="97"/>
      <c r="F3" s="97"/>
      <c r="G3" s="98"/>
    </row>
    <row r="4" spans="1:7" ht="15" x14ac:dyDescent="0.2">
      <c r="A4" s="25" t="s">
        <v>8</v>
      </c>
      <c r="B4" s="26" t="s">
        <v>11</v>
      </c>
      <c r="C4" s="27" t="s">
        <v>91</v>
      </c>
      <c r="D4" s="27" t="s">
        <v>92</v>
      </c>
      <c r="E4" s="27" t="s">
        <v>93</v>
      </c>
      <c r="F4" s="27" t="s">
        <v>94</v>
      </c>
      <c r="G4" s="74" t="s">
        <v>95</v>
      </c>
    </row>
    <row r="5" spans="1:7" ht="26.25" thickBot="1" x14ac:dyDescent="0.25">
      <c r="A5" s="5" t="s">
        <v>18</v>
      </c>
      <c r="B5" s="6" t="s">
        <v>19</v>
      </c>
      <c r="C5" s="7" t="s">
        <v>96</v>
      </c>
      <c r="D5" s="8" t="s">
        <v>97</v>
      </c>
      <c r="E5" s="8" t="s">
        <v>97</v>
      </c>
      <c r="F5" s="8" t="s">
        <v>97</v>
      </c>
      <c r="G5" s="9" t="s">
        <v>97</v>
      </c>
    </row>
    <row r="6" spans="1:7" ht="27" thickTop="1" thickBot="1" x14ac:dyDescent="0.25">
      <c r="A6" s="10" t="s">
        <v>20</v>
      </c>
      <c r="B6" s="11" t="s">
        <v>23</v>
      </c>
      <c r="C6" s="12" t="s">
        <v>96</v>
      </c>
      <c r="D6" s="13" t="s">
        <v>97</v>
      </c>
      <c r="E6" s="13" t="s">
        <v>97</v>
      </c>
      <c r="F6" s="13" t="s">
        <v>97</v>
      </c>
      <c r="G6" s="14" t="s">
        <v>97</v>
      </c>
    </row>
    <row r="7" spans="1:7" ht="27" thickTop="1" thickBot="1" x14ac:dyDescent="0.25">
      <c r="A7" s="5" t="s">
        <v>25</v>
      </c>
      <c r="B7" s="6" t="s">
        <v>26</v>
      </c>
      <c r="C7" s="7" t="s">
        <v>98</v>
      </c>
      <c r="D7" s="8" t="s">
        <v>98</v>
      </c>
      <c r="E7" s="7" t="s">
        <v>99</v>
      </c>
      <c r="F7" s="7" t="s">
        <v>99</v>
      </c>
      <c r="G7" s="15" t="s">
        <v>99</v>
      </c>
    </row>
    <row r="8" spans="1:7" ht="27" thickTop="1" thickBot="1" x14ac:dyDescent="0.25">
      <c r="A8" s="10" t="s">
        <v>27</v>
      </c>
      <c r="B8" s="11" t="s">
        <v>30</v>
      </c>
      <c r="C8" s="12" t="s">
        <v>98</v>
      </c>
      <c r="D8" s="13" t="s">
        <v>98</v>
      </c>
      <c r="E8" s="12" t="s">
        <v>99</v>
      </c>
      <c r="F8" s="12" t="s">
        <v>99</v>
      </c>
      <c r="G8" s="16" t="s">
        <v>99</v>
      </c>
    </row>
    <row r="9" spans="1:7" ht="27" thickTop="1" thickBot="1" x14ac:dyDescent="0.25">
      <c r="A9" s="5" t="s">
        <v>32</v>
      </c>
      <c r="B9" s="6" t="s">
        <v>33</v>
      </c>
      <c r="C9" s="7" t="s">
        <v>100</v>
      </c>
      <c r="D9" s="8" t="s">
        <v>101</v>
      </c>
      <c r="E9" s="8" t="s">
        <v>102</v>
      </c>
      <c r="F9" s="8" t="s">
        <v>103</v>
      </c>
      <c r="G9" s="9" t="s">
        <v>103</v>
      </c>
    </row>
    <row r="10" spans="1:7" ht="27" thickTop="1" thickBot="1" x14ac:dyDescent="0.25">
      <c r="A10" s="10" t="s">
        <v>34</v>
      </c>
      <c r="B10" s="11" t="s">
        <v>36</v>
      </c>
      <c r="C10" s="12" t="s">
        <v>104</v>
      </c>
      <c r="D10" s="13" t="s">
        <v>105</v>
      </c>
      <c r="E10" s="13" t="s">
        <v>106</v>
      </c>
      <c r="F10" s="12" t="s">
        <v>99</v>
      </c>
      <c r="G10" s="16" t="s">
        <v>99</v>
      </c>
    </row>
    <row r="11" spans="1:7" ht="27" thickTop="1" thickBot="1" x14ac:dyDescent="0.25">
      <c r="A11" s="17" t="s">
        <v>37</v>
      </c>
      <c r="B11" s="18" t="s">
        <v>39</v>
      </c>
      <c r="C11" s="19" t="s">
        <v>107</v>
      </c>
      <c r="D11" s="20" t="s">
        <v>108</v>
      </c>
      <c r="E11" s="20" t="s">
        <v>109</v>
      </c>
      <c r="F11" s="19" t="s">
        <v>99</v>
      </c>
      <c r="G11" s="21" t="s">
        <v>99</v>
      </c>
    </row>
    <row r="12" spans="1:7" ht="27" thickTop="1" thickBot="1" x14ac:dyDescent="0.25">
      <c r="A12" s="10" t="s">
        <v>41</v>
      </c>
      <c r="B12" s="11" t="s">
        <v>43</v>
      </c>
      <c r="C12" s="12" t="s">
        <v>110</v>
      </c>
      <c r="D12" s="12" t="s">
        <v>99</v>
      </c>
      <c r="E12" s="12" t="s">
        <v>99</v>
      </c>
      <c r="F12" s="13" t="s">
        <v>111</v>
      </c>
      <c r="G12" s="14" t="s">
        <v>111</v>
      </c>
    </row>
    <row r="13" spans="1:7" ht="27" thickTop="1" thickBot="1" x14ac:dyDescent="0.25">
      <c r="A13" s="17" t="s">
        <v>44</v>
      </c>
      <c r="B13" s="18" t="s">
        <v>46</v>
      </c>
      <c r="C13" s="19" t="s">
        <v>112</v>
      </c>
      <c r="D13" s="19" t="s">
        <v>99</v>
      </c>
      <c r="E13" s="19" t="s">
        <v>99</v>
      </c>
      <c r="F13" s="20" t="s">
        <v>113</v>
      </c>
      <c r="G13" s="22" t="s">
        <v>113</v>
      </c>
    </row>
    <row r="14" spans="1:7" ht="27" thickTop="1" thickBot="1" x14ac:dyDescent="0.25">
      <c r="A14" s="5" t="s">
        <v>48</v>
      </c>
      <c r="B14" s="6" t="s">
        <v>49</v>
      </c>
      <c r="C14" s="7" t="s">
        <v>114</v>
      </c>
      <c r="D14" s="8" t="s">
        <v>115</v>
      </c>
      <c r="E14" s="8" t="s">
        <v>115</v>
      </c>
      <c r="F14" s="8" t="s">
        <v>115</v>
      </c>
      <c r="G14" s="9" t="s">
        <v>115</v>
      </c>
    </row>
    <row r="15" spans="1:7" ht="39.75" thickTop="1" thickBot="1" x14ac:dyDescent="0.25">
      <c r="A15" s="10" t="s">
        <v>50</v>
      </c>
      <c r="B15" s="11" t="s">
        <v>52</v>
      </c>
      <c r="C15" s="12" t="s">
        <v>116</v>
      </c>
      <c r="D15" s="13" t="s">
        <v>117</v>
      </c>
      <c r="E15" s="13" t="s">
        <v>117</v>
      </c>
      <c r="F15" s="13" t="s">
        <v>117</v>
      </c>
      <c r="G15" s="14" t="s">
        <v>117</v>
      </c>
    </row>
    <row r="16" spans="1:7" ht="39.75" thickTop="1" thickBot="1" x14ac:dyDescent="0.25">
      <c r="A16" s="10" t="s">
        <v>54</v>
      </c>
      <c r="B16" s="11" t="s">
        <v>56</v>
      </c>
      <c r="C16" s="12" t="s">
        <v>118</v>
      </c>
      <c r="D16" s="13" t="s">
        <v>119</v>
      </c>
      <c r="E16" s="13" t="s">
        <v>119</v>
      </c>
      <c r="F16" s="13" t="s">
        <v>119</v>
      </c>
      <c r="G16" s="14" t="s">
        <v>119</v>
      </c>
    </row>
    <row r="17" spans="1:7" ht="39.75" thickTop="1" thickBot="1" x14ac:dyDescent="0.25">
      <c r="A17" s="10" t="s">
        <v>57</v>
      </c>
      <c r="B17" s="11" t="s">
        <v>52</v>
      </c>
      <c r="C17" s="12" t="s">
        <v>120</v>
      </c>
      <c r="D17" s="13" t="s">
        <v>121</v>
      </c>
      <c r="E17" s="13" t="s">
        <v>121</v>
      </c>
      <c r="F17" s="13" t="s">
        <v>121</v>
      </c>
      <c r="G17" s="14" t="s">
        <v>121</v>
      </c>
    </row>
    <row r="18" spans="1:7" ht="39.75" thickTop="1" thickBot="1" x14ac:dyDescent="0.25">
      <c r="A18" s="10" t="s">
        <v>58</v>
      </c>
      <c r="B18" s="11" t="s">
        <v>56</v>
      </c>
      <c r="C18" s="12" t="s">
        <v>122</v>
      </c>
      <c r="D18" s="13" t="s">
        <v>123</v>
      </c>
      <c r="E18" s="13" t="s">
        <v>123</v>
      </c>
      <c r="F18" s="13" t="s">
        <v>123</v>
      </c>
      <c r="G18" s="14" t="s">
        <v>123</v>
      </c>
    </row>
    <row r="19" spans="1:7" ht="27" thickTop="1" thickBot="1" x14ac:dyDescent="0.25">
      <c r="A19" s="10" t="s">
        <v>59</v>
      </c>
      <c r="B19" s="11" t="s">
        <v>61</v>
      </c>
      <c r="C19" s="12" t="s">
        <v>124</v>
      </c>
      <c r="D19" s="13" t="s">
        <v>125</v>
      </c>
      <c r="E19" s="13" t="s">
        <v>125</v>
      </c>
      <c r="F19" s="13" t="s">
        <v>125</v>
      </c>
      <c r="G19" s="14" t="s">
        <v>125</v>
      </c>
    </row>
    <row r="20" spans="1:7" ht="27" thickTop="1" thickBot="1" x14ac:dyDescent="0.25">
      <c r="A20" s="10" t="s">
        <v>62</v>
      </c>
      <c r="B20" s="11" t="s">
        <v>61</v>
      </c>
      <c r="C20" s="12" t="s">
        <v>126</v>
      </c>
      <c r="D20" s="13" t="s">
        <v>127</v>
      </c>
      <c r="E20" s="13" t="s">
        <v>127</v>
      </c>
      <c r="F20" s="13" t="s">
        <v>127</v>
      </c>
      <c r="G20" s="14" t="s">
        <v>127</v>
      </c>
    </row>
    <row r="21" spans="1:7" ht="27" thickTop="1" thickBot="1" x14ac:dyDescent="0.25">
      <c r="A21" s="10" t="s">
        <v>63</v>
      </c>
      <c r="B21" s="11" t="s">
        <v>61</v>
      </c>
      <c r="C21" s="12" t="s">
        <v>128</v>
      </c>
      <c r="D21" s="13" t="s">
        <v>129</v>
      </c>
      <c r="E21" s="13" t="s">
        <v>129</v>
      </c>
      <c r="F21" s="13" t="s">
        <v>129</v>
      </c>
      <c r="G21" s="14" t="s">
        <v>129</v>
      </c>
    </row>
    <row r="22" spans="1:7" ht="27" thickTop="1" thickBot="1" x14ac:dyDescent="0.25">
      <c r="A22" s="5" t="s">
        <v>64</v>
      </c>
      <c r="B22" s="6" t="s">
        <v>65</v>
      </c>
      <c r="C22" s="7" t="s">
        <v>206</v>
      </c>
      <c r="D22" s="7" t="s">
        <v>99</v>
      </c>
      <c r="E22" s="7" t="s">
        <v>99</v>
      </c>
      <c r="F22" s="7" t="s">
        <v>99</v>
      </c>
      <c r="G22" s="9" t="s">
        <v>206</v>
      </c>
    </row>
    <row r="23" spans="1:7" ht="39.75" thickTop="1" thickBot="1" x14ac:dyDescent="0.25">
      <c r="A23" s="10" t="s">
        <v>66</v>
      </c>
      <c r="B23" s="11" t="s">
        <v>68</v>
      </c>
      <c r="C23" s="12" t="s">
        <v>130</v>
      </c>
      <c r="D23" s="12" t="s">
        <v>99</v>
      </c>
      <c r="E23" s="12" t="s">
        <v>99</v>
      </c>
      <c r="F23" s="12" t="s">
        <v>99</v>
      </c>
      <c r="G23" s="14" t="s">
        <v>130</v>
      </c>
    </row>
    <row r="24" spans="1:7" ht="27" thickTop="1" thickBot="1" x14ac:dyDescent="0.25">
      <c r="A24" s="10" t="s">
        <v>70</v>
      </c>
      <c r="B24" s="11" t="s">
        <v>72</v>
      </c>
      <c r="C24" s="12" t="s">
        <v>207</v>
      </c>
      <c r="D24" s="12" t="s">
        <v>99</v>
      </c>
      <c r="E24" s="12" t="s">
        <v>99</v>
      </c>
      <c r="F24" s="12" t="s">
        <v>99</v>
      </c>
      <c r="G24" s="14" t="s">
        <v>207</v>
      </c>
    </row>
    <row r="25" spans="1:7" ht="27" thickTop="1" thickBot="1" x14ac:dyDescent="0.25">
      <c r="A25" s="5" t="s">
        <v>73</v>
      </c>
      <c r="B25" s="6" t="s">
        <v>74</v>
      </c>
      <c r="C25" s="7" t="s">
        <v>131</v>
      </c>
      <c r="D25" s="7" t="s">
        <v>99</v>
      </c>
      <c r="E25" s="7" t="s">
        <v>99</v>
      </c>
      <c r="F25" s="7" t="s">
        <v>99</v>
      </c>
      <c r="G25" s="9" t="s">
        <v>131</v>
      </c>
    </row>
    <row r="26" spans="1:7" ht="27" thickTop="1" thickBot="1" x14ac:dyDescent="0.25">
      <c r="A26" s="10" t="s">
        <v>75</v>
      </c>
      <c r="B26" s="11" t="s">
        <v>77</v>
      </c>
      <c r="C26" s="12" t="s">
        <v>132</v>
      </c>
      <c r="D26" s="12" t="s">
        <v>99</v>
      </c>
      <c r="E26" s="12" t="s">
        <v>99</v>
      </c>
      <c r="F26" s="12" t="s">
        <v>99</v>
      </c>
      <c r="G26" s="14" t="s">
        <v>132</v>
      </c>
    </row>
    <row r="27" spans="1:7" ht="39.75" thickTop="1" thickBot="1" x14ac:dyDescent="0.25">
      <c r="A27" s="10" t="s">
        <v>78</v>
      </c>
      <c r="B27" s="11" t="s">
        <v>80</v>
      </c>
      <c r="C27" s="12" t="s">
        <v>133</v>
      </c>
      <c r="D27" s="12" t="s">
        <v>99</v>
      </c>
      <c r="E27" s="12" t="s">
        <v>99</v>
      </c>
      <c r="F27" s="12" t="s">
        <v>99</v>
      </c>
      <c r="G27" s="14" t="s">
        <v>133</v>
      </c>
    </row>
    <row r="28" spans="1:7" ht="27" thickTop="1" thickBot="1" x14ac:dyDescent="0.25">
      <c r="A28" s="10" t="s">
        <v>82</v>
      </c>
      <c r="B28" s="11" t="s">
        <v>84</v>
      </c>
      <c r="C28" s="12" t="s">
        <v>134</v>
      </c>
      <c r="D28" s="12" t="s">
        <v>99</v>
      </c>
      <c r="E28" s="12" t="s">
        <v>99</v>
      </c>
      <c r="F28" s="12" t="s">
        <v>99</v>
      </c>
      <c r="G28" s="14" t="s">
        <v>134</v>
      </c>
    </row>
    <row r="29" spans="1:7" ht="15" customHeight="1" thickTop="1" x14ac:dyDescent="0.2">
      <c r="A29" s="90" t="s">
        <v>135</v>
      </c>
      <c r="B29" s="82"/>
      <c r="C29" s="4"/>
      <c r="D29" s="23" t="s">
        <v>208</v>
      </c>
      <c r="E29" s="23" t="s">
        <v>209</v>
      </c>
      <c r="F29" s="23" t="s">
        <v>210</v>
      </c>
      <c r="G29" s="24" t="s">
        <v>211</v>
      </c>
    </row>
    <row r="30" spans="1:7" x14ac:dyDescent="0.2">
      <c r="A30" s="90" t="s">
        <v>136</v>
      </c>
      <c r="B30" s="82"/>
      <c r="C30" s="4"/>
      <c r="D30" s="23" t="s">
        <v>137</v>
      </c>
      <c r="E30" s="23" t="s">
        <v>138</v>
      </c>
      <c r="F30" s="23" t="s">
        <v>139</v>
      </c>
      <c r="G30" s="24" t="s">
        <v>212</v>
      </c>
    </row>
    <row r="31" spans="1:7" x14ac:dyDescent="0.2">
      <c r="A31" s="90" t="s">
        <v>140</v>
      </c>
      <c r="B31" s="82"/>
      <c r="C31" s="4"/>
      <c r="D31" s="23" t="s">
        <v>208</v>
      </c>
      <c r="E31" s="23" t="s">
        <v>213</v>
      </c>
      <c r="F31" s="23" t="s">
        <v>214</v>
      </c>
      <c r="G31" s="24" t="s">
        <v>141</v>
      </c>
    </row>
    <row r="32" spans="1:7" ht="15" thickBot="1" x14ac:dyDescent="0.25">
      <c r="A32" s="91" t="s">
        <v>142</v>
      </c>
      <c r="B32" s="92"/>
      <c r="C32" s="73"/>
      <c r="D32" s="75" t="s">
        <v>143</v>
      </c>
      <c r="E32" s="75" t="s">
        <v>144</v>
      </c>
      <c r="F32" s="75" t="s">
        <v>145</v>
      </c>
      <c r="G32" s="76" t="s">
        <v>215</v>
      </c>
    </row>
    <row r="33" spans="1:7" ht="52.5" customHeight="1" thickBot="1" x14ac:dyDescent="0.25">
      <c r="A33" s="87" t="s">
        <v>204</v>
      </c>
      <c r="B33" s="88"/>
      <c r="C33" s="88"/>
      <c r="D33" s="88"/>
      <c r="E33" s="88"/>
      <c r="F33" s="88"/>
      <c r="G33" s="89"/>
    </row>
    <row r="34" spans="1:7" x14ac:dyDescent="0.2">
      <c r="A34" s="71"/>
      <c r="B34" s="71"/>
      <c r="C34" s="71"/>
      <c r="D34" s="71"/>
      <c r="E34" s="71"/>
      <c r="F34" s="71"/>
      <c r="G34" s="71"/>
    </row>
  </sheetData>
  <mergeCells count="10">
    <mergeCell ref="A33:G33"/>
    <mergeCell ref="A30:B30"/>
    <mergeCell ref="A31:B31"/>
    <mergeCell ref="A32:B32"/>
    <mergeCell ref="D1:E1"/>
    <mergeCell ref="F1:G1"/>
    <mergeCell ref="D2:E2"/>
    <mergeCell ref="F2:G2"/>
    <mergeCell ref="A3:G3"/>
    <mergeCell ref="A29:B29"/>
  </mergeCells>
  <pageMargins left="0.511811024" right="0.511811024" top="0.78740157499999996" bottom="0.78740157499999996" header="0.31496062000000002" footer="0.31496062000000002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1" zoomScaleNormal="100" workbookViewId="0">
      <selection activeCell="R23" sqref="R23"/>
    </sheetView>
  </sheetViews>
  <sheetFormatPr defaultRowHeight="14.25" x14ac:dyDescent="0.2"/>
  <sheetData/>
  <pageMargins left="0.511811024" right="0.511811024" top="0.78740157499999996" bottom="0.78740157499999996" header="0.31496062000000002" footer="0.3149606200000000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view="pageBreakPreview" topLeftCell="A7" zoomScale="106" zoomScaleNormal="100" zoomScaleSheetLayoutView="106" workbookViewId="0">
      <selection activeCell="J44" sqref="A44:XFD44"/>
    </sheetView>
  </sheetViews>
  <sheetFormatPr defaultRowHeight="14.25" x14ac:dyDescent="0.2"/>
  <cols>
    <col min="8" max="8" width="11.25" customWidth="1"/>
  </cols>
  <sheetData>
    <row r="1" spans="1:10" ht="57" customHeight="1" x14ac:dyDescent="0.25">
      <c r="A1" s="100" t="s">
        <v>146</v>
      </c>
      <c r="B1" s="101"/>
      <c r="C1" s="101"/>
      <c r="D1" s="101"/>
      <c r="E1" s="101"/>
      <c r="F1" s="101"/>
      <c r="G1" s="101"/>
      <c r="H1" s="101"/>
      <c r="I1" s="102"/>
    </row>
    <row r="2" spans="1:10" ht="18.75" x14ac:dyDescent="0.2">
      <c r="A2" s="103" t="s">
        <v>182</v>
      </c>
      <c r="B2" s="104"/>
      <c r="C2" s="104"/>
      <c r="D2" s="104"/>
      <c r="E2" s="104"/>
      <c r="F2" s="104"/>
      <c r="G2" s="104"/>
      <c r="H2" s="104"/>
      <c r="I2" s="105"/>
      <c r="J2" s="28"/>
    </row>
    <row r="3" spans="1:10" ht="15" customHeight="1" x14ac:dyDescent="0.25">
      <c r="A3" s="29" t="s">
        <v>147</v>
      </c>
      <c r="B3" s="106" t="s">
        <v>148</v>
      </c>
      <c r="C3" s="106"/>
      <c r="D3" s="106"/>
      <c r="E3" s="106"/>
      <c r="F3" s="106"/>
      <c r="G3" s="106"/>
      <c r="H3" s="106"/>
      <c r="I3" s="30" t="s">
        <v>149</v>
      </c>
      <c r="J3" s="28"/>
    </row>
    <row r="4" spans="1:10" ht="15" x14ac:dyDescent="0.25">
      <c r="A4" s="29" t="s">
        <v>150</v>
      </c>
      <c r="B4" s="107" t="s">
        <v>185</v>
      </c>
      <c r="C4" s="107"/>
      <c r="D4" s="107"/>
      <c r="E4" s="107"/>
      <c r="F4" s="107"/>
      <c r="G4" s="107"/>
      <c r="H4" s="107"/>
      <c r="I4" s="108">
        <f>I23</f>
        <v>0.20699999999999999</v>
      </c>
      <c r="J4" s="28"/>
    </row>
    <row r="5" spans="1:10" ht="15" x14ac:dyDescent="0.25">
      <c r="A5" s="29" t="s">
        <v>151</v>
      </c>
      <c r="B5" s="107" t="s">
        <v>181</v>
      </c>
      <c r="C5" s="107"/>
      <c r="D5" s="107"/>
      <c r="E5" s="107"/>
      <c r="F5" s="107"/>
      <c r="G5" s="107"/>
      <c r="H5" s="107"/>
      <c r="I5" s="109"/>
      <c r="J5" s="28"/>
    </row>
    <row r="6" spans="1:10" ht="15" x14ac:dyDescent="0.25">
      <c r="A6" s="29" t="s">
        <v>152</v>
      </c>
      <c r="B6" s="107" t="s">
        <v>153</v>
      </c>
      <c r="C6" s="107"/>
      <c r="D6" s="107"/>
      <c r="E6" s="107"/>
      <c r="F6" s="107"/>
      <c r="G6" s="107"/>
      <c r="H6" s="107"/>
      <c r="I6" s="109"/>
      <c r="J6" s="28"/>
    </row>
    <row r="7" spans="1:10" ht="11.25" customHeight="1" x14ac:dyDescent="0.2">
      <c r="A7" s="110" t="s">
        <v>154</v>
      </c>
      <c r="B7" s="111"/>
      <c r="C7" s="111"/>
      <c r="D7" s="111"/>
      <c r="E7" s="111"/>
      <c r="F7" s="111"/>
      <c r="G7" s="111"/>
      <c r="H7" s="111"/>
      <c r="I7" s="112"/>
      <c r="J7" s="28"/>
    </row>
    <row r="8" spans="1:10" ht="15" x14ac:dyDescent="0.2">
      <c r="A8" s="31" t="s">
        <v>8</v>
      </c>
      <c r="B8" s="113" t="s">
        <v>155</v>
      </c>
      <c r="C8" s="113"/>
      <c r="D8" s="113"/>
      <c r="E8" s="113"/>
      <c r="F8" s="113"/>
      <c r="G8" s="113"/>
      <c r="H8" s="113"/>
      <c r="I8" s="114"/>
      <c r="J8" s="28"/>
    </row>
    <row r="9" spans="1:10" x14ac:dyDescent="0.2">
      <c r="A9" s="32">
        <v>1</v>
      </c>
      <c r="B9" s="99" t="s">
        <v>156</v>
      </c>
      <c r="C9" s="99"/>
      <c r="D9" s="99"/>
      <c r="E9" s="99"/>
      <c r="F9" s="99"/>
      <c r="G9" s="99"/>
      <c r="H9" s="99"/>
      <c r="I9" s="33">
        <v>4.0099999999999997E-2</v>
      </c>
      <c r="J9" s="28"/>
    </row>
    <row r="10" spans="1:10" x14ac:dyDescent="0.2">
      <c r="A10" s="32">
        <v>2</v>
      </c>
      <c r="B10" s="99" t="s">
        <v>157</v>
      </c>
      <c r="C10" s="99"/>
      <c r="D10" s="99"/>
      <c r="E10" s="99"/>
      <c r="F10" s="99"/>
      <c r="G10" s="99"/>
      <c r="H10" s="99"/>
      <c r="I10" s="33">
        <v>4.0000000000000001E-3</v>
      </c>
      <c r="J10" s="28"/>
    </row>
    <row r="11" spans="1:10" x14ac:dyDescent="0.2">
      <c r="A11" s="32">
        <v>3</v>
      </c>
      <c r="B11" s="99" t="s">
        <v>158</v>
      </c>
      <c r="C11" s="99"/>
      <c r="D11" s="99"/>
      <c r="E11" s="99"/>
      <c r="F11" s="99"/>
      <c r="G11" s="99"/>
      <c r="H11" s="99"/>
      <c r="I11" s="34">
        <v>5.5999999999999999E-3</v>
      </c>
      <c r="J11" s="28"/>
    </row>
    <row r="12" spans="1:10" x14ac:dyDescent="0.2">
      <c r="A12" s="32">
        <v>4</v>
      </c>
      <c r="B12" s="99" t="s">
        <v>159</v>
      </c>
      <c r="C12" s="99"/>
      <c r="D12" s="99"/>
      <c r="E12" s="99"/>
      <c r="F12" s="99"/>
      <c r="G12" s="99"/>
      <c r="H12" s="99"/>
      <c r="I12" s="33">
        <v>1.11E-2</v>
      </c>
      <c r="J12" s="28"/>
    </row>
    <row r="13" spans="1:10" x14ac:dyDescent="0.2">
      <c r="A13" s="32">
        <v>5</v>
      </c>
      <c r="B13" s="99" t="s">
        <v>160</v>
      </c>
      <c r="C13" s="99"/>
      <c r="D13" s="99"/>
      <c r="E13" s="99"/>
      <c r="F13" s="99"/>
      <c r="G13" s="99"/>
      <c r="H13" s="99"/>
      <c r="I13" s="33">
        <v>7.2999999999999995E-2</v>
      </c>
      <c r="J13" s="28"/>
    </row>
    <row r="14" spans="1:10" x14ac:dyDescent="0.2">
      <c r="A14" s="32">
        <v>6</v>
      </c>
      <c r="B14" s="99" t="s">
        <v>161</v>
      </c>
      <c r="C14" s="99"/>
      <c r="D14" s="99"/>
      <c r="E14" s="99"/>
      <c r="F14" s="99"/>
      <c r="G14" s="99"/>
      <c r="H14" s="99"/>
      <c r="I14" s="33">
        <f>I21</f>
        <v>5.6499999999999995E-2</v>
      </c>
      <c r="J14" s="28"/>
    </row>
    <row r="15" spans="1:10" x14ac:dyDescent="0.2">
      <c r="A15" s="32"/>
      <c r="B15" s="122"/>
      <c r="C15" s="122"/>
      <c r="D15" s="122"/>
      <c r="E15" s="122"/>
      <c r="F15" s="122"/>
      <c r="G15" s="122"/>
      <c r="H15" s="122"/>
      <c r="I15" s="35"/>
      <c r="J15" s="28"/>
    </row>
    <row r="16" spans="1:10" ht="11.25" customHeight="1" x14ac:dyDescent="0.2">
      <c r="A16" s="31" t="s">
        <v>8</v>
      </c>
      <c r="B16" s="113" t="s">
        <v>162</v>
      </c>
      <c r="C16" s="113"/>
      <c r="D16" s="113"/>
      <c r="E16" s="113"/>
      <c r="F16" s="113"/>
      <c r="G16" s="113"/>
      <c r="H16" s="113"/>
      <c r="I16" s="114"/>
      <c r="J16" s="28"/>
    </row>
    <row r="17" spans="1:20" x14ac:dyDescent="0.2">
      <c r="A17" s="32" t="s">
        <v>163</v>
      </c>
      <c r="B17" s="99" t="s">
        <v>164</v>
      </c>
      <c r="C17" s="99"/>
      <c r="D17" s="99"/>
      <c r="E17" s="99"/>
      <c r="F17" s="99"/>
      <c r="G17" s="99"/>
      <c r="H17" s="99"/>
      <c r="I17" s="36">
        <v>0.02</v>
      </c>
      <c r="J17" s="28"/>
    </row>
    <row r="18" spans="1:20" x14ac:dyDescent="0.2">
      <c r="A18" s="32" t="s">
        <v>165</v>
      </c>
      <c r="B18" s="99" t="s">
        <v>166</v>
      </c>
      <c r="C18" s="99"/>
      <c r="D18" s="99"/>
      <c r="E18" s="99"/>
      <c r="F18" s="99"/>
      <c r="G18" s="99"/>
      <c r="H18" s="99"/>
      <c r="I18" s="33">
        <v>6.4999999999999997E-3</v>
      </c>
      <c r="J18" s="28"/>
    </row>
    <row r="19" spans="1:20" x14ac:dyDescent="0.2">
      <c r="A19" s="32" t="s">
        <v>167</v>
      </c>
      <c r="B19" s="99" t="s">
        <v>168</v>
      </c>
      <c r="C19" s="99"/>
      <c r="D19" s="99"/>
      <c r="E19" s="99"/>
      <c r="F19" s="99"/>
      <c r="G19" s="99"/>
      <c r="H19" s="99"/>
      <c r="I19" s="33">
        <v>0.03</v>
      </c>
      <c r="J19" s="28"/>
    </row>
    <row r="20" spans="1:20" x14ac:dyDescent="0.2">
      <c r="A20" s="32" t="s">
        <v>169</v>
      </c>
      <c r="B20" s="99" t="s">
        <v>170</v>
      </c>
      <c r="C20" s="99"/>
      <c r="D20" s="99"/>
      <c r="E20" s="99"/>
      <c r="F20" s="99"/>
      <c r="G20" s="99"/>
      <c r="H20" s="99"/>
      <c r="I20" s="33">
        <v>0</v>
      </c>
      <c r="J20" s="28"/>
    </row>
    <row r="21" spans="1:20" ht="12" customHeight="1" x14ac:dyDescent="0.2">
      <c r="A21" s="123" t="s">
        <v>171</v>
      </c>
      <c r="B21" s="124"/>
      <c r="C21" s="124"/>
      <c r="D21" s="124"/>
      <c r="E21" s="124"/>
      <c r="F21" s="124"/>
      <c r="G21" s="124"/>
      <c r="H21" s="124"/>
      <c r="I21" s="37">
        <f>SUM(I17:I20)</f>
        <v>5.6499999999999995E-2</v>
      </c>
      <c r="J21" s="28"/>
    </row>
    <row r="22" spans="1:20" x14ac:dyDescent="0.2">
      <c r="A22" s="123" t="s">
        <v>172</v>
      </c>
      <c r="B22" s="124"/>
      <c r="C22" s="124"/>
      <c r="D22" s="124"/>
      <c r="E22" s="124"/>
      <c r="F22" s="124"/>
      <c r="G22" s="124"/>
      <c r="H22" s="124"/>
      <c r="I22" s="125"/>
      <c r="J22" s="28"/>
    </row>
    <row r="23" spans="1:20" ht="11.25" customHeight="1" x14ac:dyDescent="0.2">
      <c r="A23" s="126"/>
      <c r="B23" s="122"/>
      <c r="C23" s="122"/>
      <c r="D23" s="122"/>
      <c r="E23" s="122"/>
      <c r="F23" s="122"/>
      <c r="G23" s="122"/>
      <c r="H23" s="122"/>
      <c r="I23" s="38">
        <f>ROUND((((1+I9+I10+I11)*(1+I12)*(1+I13))/(1-I14))-1,4)</f>
        <v>0.20699999999999999</v>
      </c>
      <c r="J23" s="28"/>
    </row>
    <row r="24" spans="1:20" x14ac:dyDescent="0.2">
      <c r="A24" s="115" t="s">
        <v>173</v>
      </c>
      <c r="B24" s="116"/>
      <c r="C24" s="117"/>
      <c r="D24" s="117"/>
      <c r="E24" s="117"/>
      <c r="F24" s="117"/>
      <c r="G24" s="117"/>
      <c r="H24" s="117"/>
      <c r="I24" s="118"/>
      <c r="J24" s="28" t="s">
        <v>174</v>
      </c>
    </row>
    <row r="25" spans="1:20" x14ac:dyDescent="0.2">
      <c r="A25" s="115"/>
      <c r="B25" s="119"/>
      <c r="C25" s="120"/>
      <c r="D25" s="120"/>
      <c r="E25" s="120"/>
      <c r="F25" s="120"/>
      <c r="G25" s="120"/>
      <c r="H25" s="120"/>
      <c r="I25" s="121"/>
      <c r="J25" s="28"/>
    </row>
    <row r="26" spans="1:20" ht="6" customHeight="1" x14ac:dyDescent="0.2">
      <c r="A26" s="115"/>
      <c r="B26" s="119"/>
      <c r="C26" s="120"/>
      <c r="D26" s="120"/>
      <c r="E26" s="120"/>
      <c r="F26" s="120"/>
      <c r="G26" s="120"/>
      <c r="H26" s="120"/>
      <c r="I26" s="121"/>
      <c r="J26" s="28"/>
    </row>
    <row r="27" spans="1:20" ht="8.25" customHeight="1" x14ac:dyDescent="0.2">
      <c r="A27" s="115"/>
      <c r="B27" s="119"/>
      <c r="C27" s="120"/>
      <c r="D27" s="120"/>
      <c r="E27" s="120"/>
      <c r="F27" s="120"/>
      <c r="G27" s="120"/>
      <c r="H27" s="120"/>
      <c r="I27" s="121"/>
      <c r="J27" s="28"/>
      <c r="T27" t="s">
        <v>174</v>
      </c>
    </row>
    <row r="28" spans="1:20" ht="3.75" customHeight="1" x14ac:dyDescent="0.2">
      <c r="A28" s="115"/>
      <c r="B28" s="119"/>
      <c r="C28" s="120"/>
      <c r="D28" s="120"/>
      <c r="E28" s="120"/>
      <c r="F28" s="120"/>
      <c r="G28" s="120"/>
      <c r="H28" s="120"/>
      <c r="I28" s="121"/>
      <c r="J28" s="28"/>
    </row>
    <row r="29" spans="1:20" x14ac:dyDescent="0.2">
      <c r="A29" s="39" t="s">
        <v>175</v>
      </c>
      <c r="B29" s="134"/>
      <c r="C29" s="135"/>
      <c r="D29" s="135"/>
      <c r="E29" s="135"/>
      <c r="F29" s="135"/>
      <c r="G29" s="135"/>
      <c r="H29" s="135"/>
      <c r="I29" s="136"/>
      <c r="J29" s="28"/>
    </row>
    <row r="30" spans="1:20" x14ac:dyDescent="0.2">
      <c r="A30" s="137" t="s">
        <v>176</v>
      </c>
      <c r="B30" s="138"/>
      <c r="C30" s="138"/>
      <c r="D30" s="138"/>
      <c r="E30" s="138"/>
      <c r="F30" s="138"/>
      <c r="G30" s="138"/>
      <c r="H30" s="138"/>
      <c r="I30" s="139"/>
      <c r="J30" s="28"/>
    </row>
    <row r="31" spans="1:20" x14ac:dyDescent="0.2">
      <c r="A31" s="140"/>
      <c r="B31" s="141"/>
      <c r="C31" s="141"/>
      <c r="D31" s="141"/>
      <c r="E31" s="141"/>
      <c r="F31" s="141"/>
      <c r="G31" s="141"/>
      <c r="H31" s="141"/>
      <c r="I31" s="142"/>
      <c r="J31" s="28"/>
    </row>
    <row r="32" spans="1:20" x14ac:dyDescent="0.2">
      <c r="A32" s="140" t="s">
        <v>177</v>
      </c>
      <c r="B32" s="141"/>
      <c r="C32" s="141"/>
      <c r="D32" s="141"/>
      <c r="E32" s="141"/>
      <c r="F32" s="141"/>
      <c r="G32" s="141"/>
      <c r="H32" s="141"/>
      <c r="I32" s="142"/>
      <c r="J32" s="28"/>
    </row>
    <row r="33" spans="1:10" x14ac:dyDescent="0.2">
      <c r="A33" s="140" t="s">
        <v>178</v>
      </c>
      <c r="B33" s="141"/>
      <c r="C33" s="141"/>
      <c r="D33" s="141"/>
      <c r="E33" s="141"/>
      <c r="F33" s="141"/>
      <c r="G33" s="141"/>
      <c r="H33" s="141"/>
      <c r="I33" s="142"/>
      <c r="J33" s="28"/>
    </row>
    <row r="34" spans="1:10" x14ac:dyDescent="0.2">
      <c r="A34" s="127" t="s">
        <v>179</v>
      </c>
      <c r="B34" s="128"/>
      <c r="C34" s="128"/>
      <c r="D34" s="128"/>
      <c r="E34" s="128"/>
      <c r="F34" s="128"/>
      <c r="G34" s="128"/>
      <c r="H34" s="128"/>
      <c r="I34" s="129"/>
      <c r="J34" s="28"/>
    </row>
    <row r="35" spans="1:10" x14ac:dyDescent="0.2">
      <c r="A35" s="130"/>
      <c r="B35" s="117"/>
      <c r="C35" s="117"/>
      <c r="D35" s="117"/>
      <c r="E35" s="117"/>
      <c r="F35" s="117"/>
      <c r="G35" s="117"/>
      <c r="H35" s="117"/>
      <c r="I35" s="118"/>
      <c r="J35" s="28"/>
    </row>
    <row r="36" spans="1:10" x14ac:dyDescent="0.2">
      <c r="A36" s="131"/>
      <c r="B36" s="120"/>
      <c r="C36" s="120"/>
      <c r="D36" s="120"/>
      <c r="E36" s="120"/>
      <c r="F36" s="120"/>
      <c r="G36" s="120"/>
      <c r="H36" s="120"/>
      <c r="I36" s="121"/>
      <c r="J36" s="28"/>
    </row>
    <row r="37" spans="1:10" x14ac:dyDescent="0.2">
      <c r="A37" s="131"/>
      <c r="B37" s="120"/>
      <c r="C37" s="120"/>
      <c r="D37" s="120"/>
      <c r="E37" s="120"/>
      <c r="F37" s="120"/>
      <c r="G37" s="120"/>
      <c r="H37" s="120"/>
      <c r="I37" s="121"/>
      <c r="J37" s="28"/>
    </row>
    <row r="38" spans="1:10" x14ac:dyDescent="0.2">
      <c r="A38" s="131"/>
      <c r="B38" s="120"/>
      <c r="C38" s="120"/>
      <c r="D38" s="120"/>
      <c r="E38" s="120"/>
      <c r="F38" s="120"/>
      <c r="G38" s="120"/>
      <c r="H38" s="120"/>
      <c r="I38" s="121"/>
      <c r="J38" s="28"/>
    </row>
    <row r="39" spans="1:10" x14ac:dyDescent="0.2">
      <c r="A39" s="131"/>
      <c r="B39" s="120"/>
      <c r="C39" s="120"/>
      <c r="D39" s="120"/>
      <c r="E39" s="120"/>
      <c r="F39" s="120"/>
      <c r="G39" s="120"/>
      <c r="H39" s="120"/>
      <c r="I39" s="121"/>
      <c r="J39" s="28"/>
    </row>
    <row r="40" spans="1:10" x14ac:dyDescent="0.2">
      <c r="A40" s="131"/>
      <c r="B40" s="120"/>
      <c r="C40" s="120"/>
      <c r="D40" s="120"/>
      <c r="E40" s="120"/>
      <c r="F40" s="120"/>
      <c r="G40" s="120"/>
      <c r="H40" s="120"/>
      <c r="I40" s="121"/>
      <c r="J40" s="28"/>
    </row>
    <row r="41" spans="1:10" x14ac:dyDescent="0.2">
      <c r="A41" s="131"/>
      <c r="B41" s="120"/>
      <c r="C41" s="120"/>
      <c r="D41" s="120"/>
      <c r="E41" s="120"/>
      <c r="F41" s="120"/>
      <c r="G41" s="120"/>
      <c r="H41" s="120"/>
      <c r="I41" s="121"/>
      <c r="J41" s="28"/>
    </row>
    <row r="42" spans="1:10" x14ac:dyDescent="0.2">
      <c r="A42" s="131"/>
      <c r="B42" s="120"/>
      <c r="C42" s="120"/>
      <c r="D42" s="120"/>
      <c r="E42" s="120"/>
      <c r="F42" s="120"/>
      <c r="G42" s="120"/>
      <c r="H42" s="120"/>
      <c r="I42" s="121"/>
      <c r="J42" s="28"/>
    </row>
    <row r="43" spans="1:10" x14ac:dyDescent="0.2">
      <c r="A43" s="131"/>
      <c r="B43" s="120"/>
      <c r="C43" s="120"/>
      <c r="D43" s="120"/>
      <c r="E43" s="120"/>
      <c r="F43" s="120"/>
      <c r="G43" s="120"/>
      <c r="H43" s="120"/>
      <c r="I43" s="121"/>
      <c r="J43" s="28"/>
    </row>
    <row r="44" spans="1:10" x14ac:dyDescent="0.2">
      <c r="A44" s="131"/>
      <c r="B44" s="120"/>
      <c r="C44" s="120"/>
      <c r="D44" s="120"/>
      <c r="E44" s="120"/>
      <c r="F44" s="120"/>
      <c r="G44" s="120"/>
      <c r="H44" s="120"/>
      <c r="I44" s="121"/>
      <c r="J44" s="28"/>
    </row>
    <row r="45" spans="1:10" x14ac:dyDescent="0.2">
      <c r="A45" s="131"/>
      <c r="B45" s="120"/>
      <c r="C45" s="120"/>
      <c r="D45" s="120"/>
      <c r="E45" s="120"/>
      <c r="F45" s="120"/>
      <c r="G45" s="120"/>
      <c r="H45" s="120"/>
      <c r="I45" s="121"/>
      <c r="J45" s="28"/>
    </row>
    <row r="46" spans="1:10" x14ac:dyDescent="0.2">
      <c r="A46" s="131"/>
      <c r="B46" s="120"/>
      <c r="C46" s="120"/>
      <c r="D46" s="120"/>
      <c r="E46" s="120"/>
      <c r="F46" s="120"/>
      <c r="G46" s="120"/>
      <c r="H46" s="120"/>
      <c r="I46" s="121"/>
      <c r="J46" s="28"/>
    </row>
    <row r="47" spans="1:10" x14ac:dyDescent="0.2">
      <c r="A47" s="132" t="s">
        <v>180</v>
      </c>
      <c r="B47" s="132"/>
      <c r="C47" s="132"/>
      <c r="D47" s="132"/>
      <c r="E47" s="132"/>
      <c r="F47" s="132"/>
      <c r="G47" s="132"/>
      <c r="H47" s="132"/>
      <c r="I47" s="132"/>
      <c r="J47" s="28"/>
    </row>
    <row r="48" spans="1:10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28"/>
    </row>
  </sheetData>
  <mergeCells count="34">
    <mergeCell ref="A34:I34"/>
    <mergeCell ref="A35:I46"/>
    <mergeCell ref="A47:I48"/>
    <mergeCell ref="B29:I29"/>
    <mergeCell ref="A30:I30"/>
    <mergeCell ref="A31:I31"/>
    <mergeCell ref="A32:I32"/>
    <mergeCell ref="A33:I33"/>
    <mergeCell ref="A24:A28"/>
    <mergeCell ref="B24:I28"/>
    <mergeCell ref="B13:H13"/>
    <mergeCell ref="B14:H14"/>
    <mergeCell ref="B15:H15"/>
    <mergeCell ref="B16:I16"/>
    <mergeCell ref="B17:H17"/>
    <mergeCell ref="B18:H18"/>
    <mergeCell ref="B19:H19"/>
    <mergeCell ref="B20:H20"/>
    <mergeCell ref="A21:H21"/>
    <mergeCell ref="A22:I22"/>
    <mergeCell ref="A23:H23"/>
    <mergeCell ref="B12:H12"/>
    <mergeCell ref="A1:I1"/>
    <mergeCell ref="A2:I2"/>
    <mergeCell ref="B3:H3"/>
    <mergeCell ref="B4:H4"/>
    <mergeCell ref="I4:I6"/>
    <mergeCell ref="B5:H5"/>
    <mergeCell ref="B6:H6"/>
    <mergeCell ref="A7:I7"/>
    <mergeCell ref="B8:I8"/>
    <mergeCell ref="B9:H9"/>
    <mergeCell ref="B10:H10"/>
    <mergeCell ref="B11:H11"/>
  </mergeCells>
  <pageMargins left="0.511811024" right="0.511811024" top="0.78740157499999996" bottom="0.78740157499999996" header="0.31496062000000002" footer="0.31496062000000002"/>
  <pageSetup orientation="portrait" r:id="rId1"/>
  <colBreaks count="1" manualBreakCount="1">
    <brk id="9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60" zoomScaleNormal="100" workbookViewId="0">
      <selection activeCell="Q55" sqref="Q55"/>
    </sheetView>
  </sheetViews>
  <sheetFormatPr defaultRowHeight="14.25" x14ac:dyDescent="0.2"/>
  <cols>
    <col min="10" max="10" width="9" customWidth="1"/>
  </cols>
  <sheetData>
    <row r="1" spans="1:10" ht="56.25" customHeight="1" x14ac:dyDescent="0.25">
      <c r="A1" s="100" t="s">
        <v>146</v>
      </c>
      <c r="B1" s="101"/>
      <c r="C1" s="101"/>
      <c r="D1" s="101"/>
      <c r="E1" s="101"/>
      <c r="F1" s="101"/>
      <c r="G1" s="101"/>
      <c r="H1" s="101"/>
      <c r="I1" s="102"/>
    </row>
    <row r="2" spans="1:10" ht="18.75" x14ac:dyDescent="0.2">
      <c r="A2" s="103" t="s">
        <v>183</v>
      </c>
      <c r="B2" s="104"/>
      <c r="C2" s="104"/>
      <c r="D2" s="104"/>
      <c r="E2" s="104"/>
      <c r="F2" s="104"/>
      <c r="G2" s="104"/>
      <c r="H2" s="104"/>
      <c r="I2" s="105"/>
      <c r="J2" s="28"/>
    </row>
    <row r="3" spans="1:10" ht="15" x14ac:dyDescent="0.25">
      <c r="A3" s="29" t="s">
        <v>147</v>
      </c>
      <c r="B3" s="106" t="s">
        <v>148</v>
      </c>
      <c r="C3" s="106"/>
      <c r="D3" s="106"/>
      <c r="E3" s="106"/>
      <c r="F3" s="106"/>
      <c r="G3" s="106"/>
      <c r="H3" s="106"/>
      <c r="I3" s="30" t="s">
        <v>184</v>
      </c>
      <c r="J3" s="28"/>
    </row>
    <row r="4" spans="1:10" ht="15" x14ac:dyDescent="0.25">
      <c r="A4" s="29" t="s">
        <v>150</v>
      </c>
      <c r="B4" s="107" t="s">
        <v>186</v>
      </c>
      <c r="C4" s="107"/>
      <c r="D4" s="107"/>
      <c r="E4" s="107"/>
      <c r="F4" s="107"/>
      <c r="G4" s="107"/>
      <c r="H4" s="107"/>
      <c r="I4" s="108">
        <f>I23</f>
        <v>0.11070000000000001</v>
      </c>
      <c r="J4" s="28"/>
    </row>
    <row r="5" spans="1:10" ht="15" x14ac:dyDescent="0.25">
      <c r="A5" s="29" t="s">
        <v>151</v>
      </c>
      <c r="B5" s="107" t="s">
        <v>181</v>
      </c>
      <c r="C5" s="107"/>
      <c r="D5" s="107"/>
      <c r="E5" s="107"/>
      <c r="F5" s="107"/>
      <c r="G5" s="107"/>
      <c r="H5" s="107"/>
      <c r="I5" s="109"/>
      <c r="J5" s="28"/>
    </row>
    <row r="6" spans="1:10" ht="15" x14ac:dyDescent="0.25">
      <c r="A6" s="29" t="s">
        <v>152</v>
      </c>
      <c r="B6" s="107" t="s">
        <v>153</v>
      </c>
      <c r="C6" s="107"/>
      <c r="D6" s="107"/>
      <c r="E6" s="107"/>
      <c r="F6" s="107"/>
      <c r="G6" s="107"/>
      <c r="H6" s="107"/>
      <c r="I6" s="109"/>
      <c r="J6" s="28"/>
    </row>
    <row r="7" spans="1:10" ht="12.75" customHeight="1" x14ac:dyDescent="0.2">
      <c r="A7" s="110" t="s">
        <v>154</v>
      </c>
      <c r="B7" s="111"/>
      <c r="C7" s="111"/>
      <c r="D7" s="111"/>
      <c r="E7" s="111"/>
      <c r="F7" s="111"/>
      <c r="G7" s="111"/>
      <c r="H7" s="111"/>
      <c r="I7" s="112"/>
      <c r="J7" s="28"/>
    </row>
    <row r="8" spans="1:10" ht="15" x14ac:dyDescent="0.2">
      <c r="A8" s="31" t="s">
        <v>8</v>
      </c>
      <c r="B8" s="113" t="s">
        <v>155</v>
      </c>
      <c r="C8" s="113"/>
      <c r="D8" s="113"/>
      <c r="E8" s="113"/>
      <c r="F8" s="113"/>
      <c r="G8" s="113"/>
      <c r="H8" s="113"/>
      <c r="I8" s="114"/>
      <c r="J8" s="28"/>
    </row>
    <row r="9" spans="1:10" x14ac:dyDescent="0.2">
      <c r="A9" s="32">
        <v>1</v>
      </c>
      <c r="B9" s="99" t="s">
        <v>156</v>
      </c>
      <c r="C9" s="99"/>
      <c r="D9" s="99"/>
      <c r="E9" s="99"/>
      <c r="F9" s="99"/>
      <c r="G9" s="99"/>
      <c r="H9" s="99"/>
      <c r="I9" s="33">
        <v>3.4500000000000003E-2</v>
      </c>
      <c r="J9" s="28"/>
    </row>
    <row r="10" spans="1:10" x14ac:dyDescent="0.2">
      <c r="A10" s="32">
        <v>2</v>
      </c>
      <c r="B10" s="99" t="s">
        <v>157</v>
      </c>
      <c r="C10" s="99"/>
      <c r="D10" s="99"/>
      <c r="E10" s="99"/>
      <c r="F10" s="99"/>
      <c r="G10" s="99"/>
      <c r="H10" s="99"/>
      <c r="I10" s="33">
        <v>4.7999999999999996E-3</v>
      </c>
      <c r="J10" s="28"/>
    </row>
    <row r="11" spans="1:10" x14ac:dyDescent="0.2">
      <c r="A11" s="32">
        <v>3</v>
      </c>
      <c r="B11" s="99" t="s">
        <v>158</v>
      </c>
      <c r="C11" s="99"/>
      <c r="D11" s="99"/>
      <c r="E11" s="99"/>
      <c r="F11" s="99"/>
      <c r="G11" s="99"/>
      <c r="H11" s="99"/>
      <c r="I11" s="34">
        <v>8.5000000000000006E-3</v>
      </c>
      <c r="J11" s="28"/>
    </row>
    <row r="12" spans="1:10" x14ac:dyDescent="0.2">
      <c r="A12" s="32">
        <v>4</v>
      </c>
      <c r="B12" s="99" t="s">
        <v>159</v>
      </c>
      <c r="C12" s="99"/>
      <c r="D12" s="99"/>
      <c r="E12" s="99"/>
      <c r="F12" s="99"/>
      <c r="G12" s="99"/>
      <c r="H12" s="99"/>
      <c r="I12" s="33">
        <v>8.5000000000000006E-3</v>
      </c>
      <c r="J12" s="28"/>
    </row>
    <row r="13" spans="1:10" x14ac:dyDescent="0.2">
      <c r="A13" s="32">
        <v>5</v>
      </c>
      <c r="B13" s="99" t="s">
        <v>160</v>
      </c>
      <c r="C13" s="99"/>
      <c r="D13" s="99"/>
      <c r="E13" s="99"/>
      <c r="F13" s="99"/>
      <c r="G13" s="99"/>
      <c r="H13" s="99"/>
      <c r="I13" s="33">
        <v>5.11E-2</v>
      </c>
      <c r="J13" s="28"/>
    </row>
    <row r="14" spans="1:10" x14ac:dyDescent="0.2">
      <c r="A14" s="32">
        <v>6</v>
      </c>
      <c r="B14" s="99" t="s">
        <v>161</v>
      </c>
      <c r="C14" s="99"/>
      <c r="D14" s="99"/>
      <c r="E14" s="99"/>
      <c r="F14" s="99"/>
      <c r="G14" s="99"/>
      <c r="H14" s="99"/>
      <c r="I14" s="33">
        <v>0</v>
      </c>
      <c r="J14" s="28"/>
    </row>
    <row r="15" spans="1:10" x14ac:dyDescent="0.2">
      <c r="A15" s="32"/>
      <c r="B15" s="122"/>
      <c r="C15" s="122"/>
      <c r="D15" s="122"/>
      <c r="E15" s="122"/>
      <c r="F15" s="122"/>
      <c r="G15" s="122"/>
      <c r="H15" s="122"/>
      <c r="I15" s="35"/>
      <c r="J15" s="28"/>
    </row>
    <row r="16" spans="1:10" ht="15" x14ac:dyDescent="0.2">
      <c r="A16" s="31" t="s">
        <v>8</v>
      </c>
      <c r="B16" s="113" t="s">
        <v>162</v>
      </c>
      <c r="C16" s="113"/>
      <c r="D16" s="113"/>
      <c r="E16" s="113"/>
      <c r="F16" s="113"/>
      <c r="G16" s="113"/>
      <c r="H16" s="113"/>
      <c r="I16" s="114"/>
      <c r="J16" s="28"/>
    </row>
    <row r="17" spans="1:10" x14ac:dyDescent="0.2">
      <c r="A17" s="32" t="s">
        <v>163</v>
      </c>
      <c r="B17" s="99" t="s">
        <v>164</v>
      </c>
      <c r="C17" s="99"/>
      <c r="D17" s="99"/>
      <c r="E17" s="99"/>
      <c r="F17" s="99"/>
      <c r="G17" s="99"/>
      <c r="H17" s="99"/>
      <c r="I17" s="36">
        <v>0</v>
      </c>
      <c r="J17" s="28"/>
    </row>
    <row r="18" spans="1:10" x14ac:dyDescent="0.2">
      <c r="A18" s="32" t="s">
        <v>165</v>
      </c>
      <c r="B18" s="99" t="s">
        <v>166</v>
      </c>
      <c r="C18" s="99"/>
      <c r="D18" s="99"/>
      <c r="E18" s="99"/>
      <c r="F18" s="99"/>
      <c r="G18" s="99"/>
      <c r="H18" s="99"/>
      <c r="I18" s="33">
        <v>0</v>
      </c>
      <c r="J18" s="28"/>
    </row>
    <row r="19" spans="1:10" x14ac:dyDescent="0.2">
      <c r="A19" s="32" t="s">
        <v>167</v>
      </c>
      <c r="B19" s="99" t="s">
        <v>168</v>
      </c>
      <c r="C19" s="99"/>
      <c r="D19" s="99"/>
      <c r="E19" s="99"/>
      <c r="F19" s="99"/>
      <c r="G19" s="99"/>
      <c r="H19" s="99"/>
      <c r="I19" s="33">
        <v>0</v>
      </c>
      <c r="J19" s="28"/>
    </row>
    <row r="20" spans="1:10" x14ac:dyDescent="0.2">
      <c r="A20" s="32" t="s">
        <v>169</v>
      </c>
      <c r="B20" s="99" t="s">
        <v>170</v>
      </c>
      <c r="C20" s="99"/>
      <c r="D20" s="99"/>
      <c r="E20" s="99"/>
      <c r="F20" s="99"/>
      <c r="G20" s="99"/>
      <c r="H20" s="99"/>
      <c r="I20" s="33">
        <v>0</v>
      </c>
      <c r="J20" s="28"/>
    </row>
    <row r="21" spans="1:10" x14ac:dyDescent="0.2">
      <c r="A21" s="123" t="s">
        <v>171</v>
      </c>
      <c r="B21" s="124"/>
      <c r="C21" s="124"/>
      <c r="D21" s="124"/>
      <c r="E21" s="124"/>
      <c r="F21" s="124"/>
      <c r="G21" s="124"/>
      <c r="H21" s="124"/>
      <c r="I21" s="37">
        <f>SUM(I17:I20)</f>
        <v>0</v>
      </c>
      <c r="J21" s="28"/>
    </row>
    <row r="22" spans="1:10" x14ac:dyDescent="0.2">
      <c r="A22" s="123" t="s">
        <v>172</v>
      </c>
      <c r="B22" s="124"/>
      <c r="C22" s="124"/>
      <c r="D22" s="124"/>
      <c r="E22" s="124"/>
      <c r="F22" s="124"/>
      <c r="G22" s="124"/>
      <c r="H22" s="124"/>
      <c r="I22" s="125"/>
      <c r="J22" s="28"/>
    </row>
    <row r="23" spans="1:10" x14ac:dyDescent="0.2">
      <c r="A23" s="126"/>
      <c r="B23" s="122"/>
      <c r="C23" s="122"/>
      <c r="D23" s="122"/>
      <c r="E23" s="122"/>
      <c r="F23" s="122"/>
      <c r="G23" s="122"/>
      <c r="H23" s="122"/>
      <c r="I23" s="38">
        <f>ROUND((((1+I9+I10+I11)*(1+I12)*(1+I13))/(1-I14))-1,4)</f>
        <v>0.11070000000000001</v>
      </c>
      <c r="J23" s="28"/>
    </row>
    <row r="24" spans="1:10" x14ac:dyDescent="0.2">
      <c r="A24" s="115" t="s">
        <v>173</v>
      </c>
      <c r="B24" s="116"/>
      <c r="C24" s="117"/>
      <c r="D24" s="117"/>
      <c r="E24" s="117"/>
      <c r="F24" s="117"/>
      <c r="G24" s="117"/>
      <c r="H24" s="117"/>
      <c r="I24" s="118"/>
      <c r="J24" s="28" t="s">
        <v>174</v>
      </c>
    </row>
    <row r="25" spans="1:10" ht="6.75" customHeight="1" x14ac:dyDescent="0.2">
      <c r="A25" s="115"/>
      <c r="B25" s="119"/>
      <c r="C25" s="120"/>
      <c r="D25" s="120"/>
      <c r="E25" s="120"/>
      <c r="F25" s="120"/>
      <c r="G25" s="120"/>
      <c r="H25" s="120"/>
      <c r="I25" s="121"/>
      <c r="J25" s="28"/>
    </row>
    <row r="26" spans="1:10" x14ac:dyDescent="0.2">
      <c r="A26" s="115"/>
      <c r="B26" s="119"/>
      <c r="C26" s="120"/>
      <c r="D26" s="120"/>
      <c r="E26" s="120"/>
      <c r="F26" s="120"/>
      <c r="G26" s="120"/>
      <c r="H26" s="120"/>
      <c r="I26" s="121"/>
      <c r="J26" s="28"/>
    </row>
    <row r="27" spans="1:10" x14ac:dyDescent="0.2">
      <c r="A27" s="115"/>
      <c r="B27" s="119"/>
      <c r="C27" s="120"/>
      <c r="D27" s="120"/>
      <c r="E27" s="120"/>
      <c r="F27" s="120"/>
      <c r="G27" s="120"/>
      <c r="H27" s="120"/>
      <c r="I27" s="121"/>
      <c r="J27" s="28"/>
    </row>
    <row r="28" spans="1:10" ht="8.25" customHeight="1" x14ac:dyDescent="0.2">
      <c r="A28" s="115"/>
      <c r="B28" s="119"/>
      <c r="C28" s="120"/>
      <c r="D28" s="120"/>
      <c r="E28" s="120"/>
      <c r="F28" s="120"/>
      <c r="G28" s="120"/>
      <c r="H28" s="120"/>
      <c r="I28" s="121"/>
      <c r="J28" s="28"/>
    </row>
    <row r="29" spans="1:10" x14ac:dyDescent="0.2">
      <c r="A29" s="39" t="s">
        <v>175</v>
      </c>
      <c r="B29" s="134"/>
      <c r="C29" s="135"/>
      <c r="D29" s="135"/>
      <c r="E29" s="135"/>
      <c r="F29" s="135"/>
      <c r="G29" s="135"/>
      <c r="H29" s="135"/>
      <c r="I29" s="136"/>
      <c r="J29" s="28"/>
    </row>
    <row r="30" spans="1:10" x14ac:dyDescent="0.2">
      <c r="A30" s="137" t="s">
        <v>176</v>
      </c>
      <c r="B30" s="138"/>
      <c r="C30" s="138"/>
      <c r="D30" s="138"/>
      <c r="E30" s="138"/>
      <c r="F30" s="138"/>
      <c r="G30" s="138"/>
      <c r="H30" s="138"/>
      <c r="I30" s="139"/>
      <c r="J30" s="28"/>
    </row>
    <row r="31" spans="1:10" x14ac:dyDescent="0.2">
      <c r="A31" s="140"/>
      <c r="B31" s="141"/>
      <c r="C31" s="141"/>
      <c r="D31" s="141"/>
      <c r="E31" s="141"/>
      <c r="F31" s="141"/>
      <c r="G31" s="141"/>
      <c r="H31" s="141"/>
      <c r="I31" s="142"/>
      <c r="J31" s="28"/>
    </row>
    <row r="32" spans="1:10" x14ac:dyDescent="0.2">
      <c r="A32" s="140" t="s">
        <v>177</v>
      </c>
      <c r="B32" s="141"/>
      <c r="C32" s="141"/>
      <c r="D32" s="141"/>
      <c r="E32" s="141"/>
      <c r="F32" s="141"/>
      <c r="G32" s="141"/>
      <c r="H32" s="141"/>
      <c r="I32" s="142"/>
      <c r="J32" s="28"/>
    </row>
    <row r="33" spans="1:10" x14ac:dyDescent="0.2">
      <c r="A33" s="140" t="s">
        <v>178</v>
      </c>
      <c r="B33" s="141"/>
      <c r="C33" s="141"/>
      <c r="D33" s="141"/>
      <c r="E33" s="141"/>
      <c r="F33" s="141"/>
      <c r="G33" s="141"/>
      <c r="H33" s="141"/>
      <c r="I33" s="142"/>
      <c r="J33" s="28"/>
    </row>
    <row r="34" spans="1:10" x14ac:dyDescent="0.2">
      <c r="A34" s="140"/>
      <c r="B34" s="141"/>
      <c r="C34" s="141"/>
      <c r="D34" s="141"/>
      <c r="E34" s="141"/>
      <c r="F34" s="141"/>
      <c r="G34" s="141"/>
      <c r="H34" s="141"/>
      <c r="I34" s="142"/>
      <c r="J34" s="28"/>
    </row>
    <row r="35" spans="1:10" x14ac:dyDescent="0.2">
      <c r="A35" s="127" t="s">
        <v>179</v>
      </c>
      <c r="B35" s="128"/>
      <c r="C35" s="128"/>
      <c r="D35" s="128"/>
      <c r="E35" s="128"/>
      <c r="F35" s="128"/>
      <c r="G35" s="128"/>
      <c r="H35" s="128"/>
      <c r="I35" s="129"/>
      <c r="J35" s="28"/>
    </row>
    <row r="36" spans="1:10" x14ac:dyDescent="0.2">
      <c r="A36" s="130"/>
      <c r="B36" s="117"/>
      <c r="C36" s="117"/>
      <c r="D36" s="117"/>
      <c r="E36" s="117"/>
      <c r="F36" s="117"/>
      <c r="G36" s="117"/>
      <c r="H36" s="117"/>
      <c r="I36" s="118"/>
      <c r="J36" s="28"/>
    </row>
    <row r="37" spans="1:10" x14ac:dyDescent="0.2">
      <c r="A37" s="131"/>
      <c r="B37" s="120"/>
      <c r="C37" s="120"/>
      <c r="D37" s="120"/>
      <c r="E37" s="120"/>
      <c r="F37" s="120"/>
      <c r="G37" s="120"/>
      <c r="H37" s="120"/>
      <c r="I37" s="121"/>
      <c r="J37" s="28"/>
    </row>
    <row r="38" spans="1:10" x14ac:dyDescent="0.2">
      <c r="A38" s="131"/>
      <c r="B38" s="120"/>
      <c r="C38" s="120"/>
      <c r="D38" s="120"/>
      <c r="E38" s="120"/>
      <c r="F38" s="120"/>
      <c r="G38" s="120"/>
      <c r="H38" s="120"/>
      <c r="I38" s="121"/>
      <c r="J38" s="28"/>
    </row>
    <row r="39" spans="1:10" x14ac:dyDescent="0.2">
      <c r="A39" s="131"/>
      <c r="B39" s="120"/>
      <c r="C39" s="120"/>
      <c r="D39" s="120"/>
      <c r="E39" s="120"/>
      <c r="F39" s="120"/>
      <c r="G39" s="120"/>
      <c r="H39" s="120"/>
      <c r="I39" s="121"/>
      <c r="J39" s="28"/>
    </row>
    <row r="40" spans="1:10" x14ac:dyDescent="0.2">
      <c r="A40" s="131"/>
      <c r="B40" s="120"/>
      <c r="C40" s="120"/>
      <c r="D40" s="120"/>
      <c r="E40" s="120"/>
      <c r="F40" s="120"/>
      <c r="G40" s="120"/>
      <c r="H40" s="120"/>
      <c r="I40" s="121"/>
      <c r="J40" s="28"/>
    </row>
    <row r="41" spans="1:10" x14ac:dyDescent="0.2">
      <c r="A41" s="131"/>
      <c r="B41" s="120"/>
      <c r="C41" s="120"/>
      <c r="D41" s="120"/>
      <c r="E41" s="120"/>
      <c r="F41" s="120"/>
      <c r="G41" s="120"/>
      <c r="H41" s="120"/>
      <c r="I41" s="121"/>
      <c r="J41" s="28"/>
    </row>
    <row r="42" spans="1:10" x14ac:dyDescent="0.2">
      <c r="A42" s="131"/>
      <c r="B42" s="120"/>
      <c r="C42" s="120"/>
      <c r="D42" s="120"/>
      <c r="E42" s="120"/>
      <c r="F42" s="120"/>
      <c r="G42" s="120"/>
      <c r="H42" s="120"/>
      <c r="I42" s="121"/>
      <c r="J42" s="28"/>
    </row>
    <row r="43" spans="1:10" x14ac:dyDescent="0.2">
      <c r="A43" s="131"/>
      <c r="B43" s="120"/>
      <c r="C43" s="120"/>
      <c r="D43" s="120"/>
      <c r="E43" s="120"/>
      <c r="F43" s="120"/>
      <c r="G43" s="120"/>
      <c r="H43" s="120"/>
      <c r="I43" s="121"/>
      <c r="J43" s="28"/>
    </row>
    <row r="44" spans="1:10" ht="9" customHeight="1" x14ac:dyDescent="0.2">
      <c r="A44" s="131"/>
      <c r="B44" s="120"/>
      <c r="C44" s="120"/>
      <c r="D44" s="120"/>
      <c r="E44" s="120"/>
      <c r="F44" s="120"/>
      <c r="G44" s="120"/>
      <c r="H44" s="120"/>
      <c r="I44" s="121"/>
      <c r="J44" s="28"/>
    </row>
    <row r="45" spans="1:10" hidden="1" x14ac:dyDescent="0.2">
      <c r="A45" s="131"/>
      <c r="B45" s="120"/>
      <c r="C45" s="120"/>
      <c r="D45" s="120"/>
      <c r="E45" s="120"/>
      <c r="F45" s="120"/>
      <c r="G45" s="120"/>
      <c r="H45" s="120"/>
      <c r="I45" s="121"/>
      <c r="J45" s="28"/>
    </row>
    <row r="46" spans="1:10" x14ac:dyDescent="0.2">
      <c r="A46" s="131"/>
      <c r="B46" s="120"/>
      <c r="C46" s="120"/>
      <c r="D46" s="120"/>
      <c r="E46" s="120"/>
      <c r="F46" s="120"/>
      <c r="G46" s="120"/>
      <c r="H46" s="120"/>
      <c r="I46" s="121"/>
      <c r="J46" s="28"/>
    </row>
    <row r="47" spans="1:10" x14ac:dyDescent="0.2">
      <c r="A47" s="131"/>
      <c r="B47" s="120"/>
      <c r="C47" s="120"/>
      <c r="D47" s="120"/>
      <c r="E47" s="120"/>
      <c r="F47" s="120"/>
      <c r="G47" s="120"/>
      <c r="H47" s="120"/>
      <c r="I47" s="121"/>
      <c r="J47" s="28"/>
    </row>
    <row r="48" spans="1:10" ht="14.25" customHeight="1" x14ac:dyDescent="0.2">
      <c r="A48" s="132" t="s">
        <v>180</v>
      </c>
      <c r="B48" s="132"/>
      <c r="C48" s="132"/>
      <c r="D48" s="132"/>
      <c r="E48" s="132"/>
      <c r="F48" s="132"/>
      <c r="G48" s="132"/>
      <c r="H48" s="132"/>
      <c r="I48" s="132"/>
      <c r="J48" s="28"/>
    </row>
    <row r="49" spans="1:10" ht="14.25" customHeight="1" x14ac:dyDescent="0.2">
      <c r="A49" s="133"/>
      <c r="B49" s="133"/>
      <c r="C49" s="133"/>
      <c r="D49" s="133"/>
      <c r="E49" s="133"/>
      <c r="F49" s="133"/>
      <c r="G49" s="133"/>
      <c r="H49" s="133"/>
      <c r="I49" s="133"/>
      <c r="J49" s="28"/>
    </row>
  </sheetData>
  <mergeCells count="35">
    <mergeCell ref="A35:I35"/>
    <mergeCell ref="A36:I47"/>
    <mergeCell ref="A48:I49"/>
    <mergeCell ref="B29:I29"/>
    <mergeCell ref="A30:I30"/>
    <mergeCell ref="A31:I31"/>
    <mergeCell ref="A32:I32"/>
    <mergeCell ref="A33:I33"/>
    <mergeCell ref="A34:I34"/>
    <mergeCell ref="A24:A28"/>
    <mergeCell ref="B24:I28"/>
    <mergeCell ref="B13:H13"/>
    <mergeCell ref="B14:H14"/>
    <mergeCell ref="B15:H15"/>
    <mergeCell ref="B16:I16"/>
    <mergeCell ref="B17:H17"/>
    <mergeCell ref="B18:H18"/>
    <mergeCell ref="B19:H19"/>
    <mergeCell ref="B20:H20"/>
    <mergeCell ref="A21:H21"/>
    <mergeCell ref="A22:I22"/>
    <mergeCell ref="A23:H23"/>
    <mergeCell ref="B12:H12"/>
    <mergeCell ref="A1:I1"/>
    <mergeCell ref="A2:I2"/>
    <mergeCell ref="B3:H3"/>
    <mergeCell ref="B4:H4"/>
    <mergeCell ref="I4:I6"/>
    <mergeCell ref="B5:H5"/>
    <mergeCell ref="B6:H6"/>
    <mergeCell ref="A7:I7"/>
    <mergeCell ref="B8:I8"/>
    <mergeCell ref="B9:H9"/>
    <mergeCell ref="B10:H10"/>
    <mergeCell ref="B11:H11"/>
  </mergeCells>
  <pageMargins left="0.511811024" right="0.511811024" top="0.78740157499999996" bottom="0.78740157499999996" header="0.31496062000000002" footer="0.31496062000000002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30" sqref="G30"/>
    </sheetView>
  </sheetViews>
  <sheetFormatPr defaultRowHeight="14.25" x14ac:dyDescent="0.2"/>
  <cols>
    <col min="1" max="1" width="5.375" style="40" customWidth="1"/>
    <col min="2" max="2" width="9.75" style="40" customWidth="1"/>
    <col min="3" max="5" width="9" style="40"/>
    <col min="6" max="6" width="17.625" style="40" customWidth="1"/>
    <col min="7" max="7" width="13.125" style="69" customWidth="1"/>
    <col min="8" max="8" width="11.5" style="40" customWidth="1"/>
    <col min="9" max="9" width="12.5" style="40" customWidth="1"/>
    <col min="10" max="254" width="9" style="40"/>
    <col min="255" max="255" width="5.375" style="40" customWidth="1"/>
    <col min="256" max="256" width="9.75" style="40" customWidth="1"/>
    <col min="257" max="259" width="9" style="40"/>
    <col min="260" max="260" width="17.625" style="40" customWidth="1"/>
    <col min="261" max="261" width="13.125" style="40" customWidth="1"/>
    <col min="262" max="262" width="11.5" style="40" customWidth="1"/>
    <col min="263" max="263" width="12.5" style="40" customWidth="1"/>
    <col min="264" max="264" width="9" style="40"/>
    <col min="265" max="265" width="13.625" style="40" customWidth="1"/>
    <col min="266" max="510" width="9" style="40"/>
    <col min="511" max="511" width="5.375" style="40" customWidth="1"/>
    <col min="512" max="512" width="9.75" style="40" customWidth="1"/>
    <col min="513" max="515" width="9" style="40"/>
    <col min="516" max="516" width="17.625" style="40" customWidth="1"/>
    <col min="517" max="517" width="13.125" style="40" customWidth="1"/>
    <col min="518" max="518" width="11.5" style="40" customWidth="1"/>
    <col min="519" max="519" width="12.5" style="40" customWidth="1"/>
    <col min="520" max="520" width="9" style="40"/>
    <col min="521" max="521" width="13.625" style="40" customWidth="1"/>
    <col min="522" max="766" width="9" style="40"/>
    <col min="767" max="767" width="5.375" style="40" customWidth="1"/>
    <col min="768" max="768" width="9.75" style="40" customWidth="1"/>
    <col min="769" max="771" width="9" style="40"/>
    <col min="772" max="772" width="17.625" style="40" customWidth="1"/>
    <col min="773" max="773" width="13.125" style="40" customWidth="1"/>
    <col min="774" max="774" width="11.5" style="40" customWidth="1"/>
    <col min="775" max="775" width="12.5" style="40" customWidth="1"/>
    <col min="776" max="776" width="9" style="40"/>
    <col min="777" max="777" width="13.625" style="40" customWidth="1"/>
    <col min="778" max="1022" width="9" style="40"/>
    <col min="1023" max="1023" width="5.375" style="40" customWidth="1"/>
    <col min="1024" max="1024" width="9.75" style="40" customWidth="1"/>
    <col min="1025" max="1027" width="9" style="40"/>
    <col min="1028" max="1028" width="17.625" style="40" customWidth="1"/>
    <col min="1029" max="1029" width="13.125" style="40" customWidth="1"/>
    <col min="1030" max="1030" width="11.5" style="40" customWidth="1"/>
    <col min="1031" max="1031" width="12.5" style="40" customWidth="1"/>
    <col min="1032" max="1032" width="9" style="40"/>
    <col min="1033" max="1033" width="13.625" style="40" customWidth="1"/>
    <col min="1034" max="1278" width="9" style="40"/>
    <col min="1279" max="1279" width="5.375" style="40" customWidth="1"/>
    <col min="1280" max="1280" width="9.75" style="40" customWidth="1"/>
    <col min="1281" max="1283" width="9" style="40"/>
    <col min="1284" max="1284" width="17.625" style="40" customWidth="1"/>
    <col min="1285" max="1285" width="13.125" style="40" customWidth="1"/>
    <col min="1286" max="1286" width="11.5" style="40" customWidth="1"/>
    <col min="1287" max="1287" width="12.5" style="40" customWidth="1"/>
    <col min="1288" max="1288" width="9" style="40"/>
    <col min="1289" max="1289" width="13.625" style="40" customWidth="1"/>
    <col min="1290" max="1534" width="9" style="40"/>
    <col min="1535" max="1535" width="5.375" style="40" customWidth="1"/>
    <col min="1536" max="1536" width="9.75" style="40" customWidth="1"/>
    <col min="1537" max="1539" width="9" style="40"/>
    <col min="1540" max="1540" width="17.625" style="40" customWidth="1"/>
    <col min="1541" max="1541" width="13.125" style="40" customWidth="1"/>
    <col min="1542" max="1542" width="11.5" style="40" customWidth="1"/>
    <col min="1543" max="1543" width="12.5" style="40" customWidth="1"/>
    <col min="1544" max="1544" width="9" style="40"/>
    <col min="1545" max="1545" width="13.625" style="40" customWidth="1"/>
    <col min="1546" max="1790" width="9" style="40"/>
    <col min="1791" max="1791" width="5.375" style="40" customWidth="1"/>
    <col min="1792" max="1792" width="9.75" style="40" customWidth="1"/>
    <col min="1793" max="1795" width="9" style="40"/>
    <col min="1796" max="1796" width="17.625" style="40" customWidth="1"/>
    <col min="1797" max="1797" width="13.125" style="40" customWidth="1"/>
    <col min="1798" max="1798" width="11.5" style="40" customWidth="1"/>
    <col min="1799" max="1799" width="12.5" style="40" customWidth="1"/>
    <col min="1800" max="1800" width="9" style="40"/>
    <col min="1801" max="1801" width="13.625" style="40" customWidth="1"/>
    <col min="1802" max="2046" width="9" style="40"/>
    <col min="2047" max="2047" width="5.375" style="40" customWidth="1"/>
    <col min="2048" max="2048" width="9.75" style="40" customWidth="1"/>
    <col min="2049" max="2051" width="9" style="40"/>
    <col min="2052" max="2052" width="17.625" style="40" customWidth="1"/>
    <col min="2053" max="2053" width="13.125" style="40" customWidth="1"/>
    <col min="2054" max="2054" width="11.5" style="40" customWidth="1"/>
    <col min="2055" max="2055" width="12.5" style="40" customWidth="1"/>
    <col min="2056" max="2056" width="9" style="40"/>
    <col min="2057" max="2057" width="13.625" style="40" customWidth="1"/>
    <col min="2058" max="2302" width="9" style="40"/>
    <col min="2303" max="2303" width="5.375" style="40" customWidth="1"/>
    <col min="2304" max="2304" width="9.75" style="40" customWidth="1"/>
    <col min="2305" max="2307" width="9" style="40"/>
    <col min="2308" max="2308" width="17.625" style="40" customWidth="1"/>
    <col min="2309" max="2309" width="13.125" style="40" customWidth="1"/>
    <col min="2310" max="2310" width="11.5" style="40" customWidth="1"/>
    <col min="2311" max="2311" width="12.5" style="40" customWidth="1"/>
    <col min="2312" max="2312" width="9" style="40"/>
    <col min="2313" max="2313" width="13.625" style="40" customWidth="1"/>
    <col min="2314" max="2558" width="9" style="40"/>
    <col min="2559" max="2559" width="5.375" style="40" customWidth="1"/>
    <col min="2560" max="2560" width="9.75" style="40" customWidth="1"/>
    <col min="2561" max="2563" width="9" style="40"/>
    <col min="2564" max="2564" width="17.625" style="40" customWidth="1"/>
    <col min="2565" max="2565" width="13.125" style="40" customWidth="1"/>
    <col min="2566" max="2566" width="11.5" style="40" customWidth="1"/>
    <col min="2567" max="2567" width="12.5" style="40" customWidth="1"/>
    <col min="2568" max="2568" width="9" style="40"/>
    <col min="2569" max="2569" width="13.625" style="40" customWidth="1"/>
    <col min="2570" max="2814" width="9" style="40"/>
    <col min="2815" max="2815" width="5.375" style="40" customWidth="1"/>
    <col min="2816" max="2816" width="9.75" style="40" customWidth="1"/>
    <col min="2817" max="2819" width="9" style="40"/>
    <col min="2820" max="2820" width="17.625" style="40" customWidth="1"/>
    <col min="2821" max="2821" width="13.125" style="40" customWidth="1"/>
    <col min="2822" max="2822" width="11.5" style="40" customWidth="1"/>
    <col min="2823" max="2823" width="12.5" style="40" customWidth="1"/>
    <col min="2824" max="2824" width="9" style="40"/>
    <col min="2825" max="2825" width="13.625" style="40" customWidth="1"/>
    <col min="2826" max="3070" width="9" style="40"/>
    <col min="3071" max="3071" width="5.375" style="40" customWidth="1"/>
    <col min="3072" max="3072" width="9.75" style="40" customWidth="1"/>
    <col min="3073" max="3075" width="9" style="40"/>
    <col min="3076" max="3076" width="17.625" style="40" customWidth="1"/>
    <col min="3077" max="3077" width="13.125" style="40" customWidth="1"/>
    <col min="3078" max="3078" width="11.5" style="40" customWidth="1"/>
    <col min="3079" max="3079" width="12.5" style="40" customWidth="1"/>
    <col min="3080" max="3080" width="9" style="40"/>
    <col min="3081" max="3081" width="13.625" style="40" customWidth="1"/>
    <col min="3082" max="3326" width="9" style="40"/>
    <col min="3327" max="3327" width="5.375" style="40" customWidth="1"/>
    <col min="3328" max="3328" width="9.75" style="40" customWidth="1"/>
    <col min="3329" max="3331" width="9" style="40"/>
    <col min="3332" max="3332" width="17.625" style="40" customWidth="1"/>
    <col min="3333" max="3333" width="13.125" style="40" customWidth="1"/>
    <col min="3334" max="3334" width="11.5" style="40" customWidth="1"/>
    <col min="3335" max="3335" width="12.5" style="40" customWidth="1"/>
    <col min="3336" max="3336" width="9" style="40"/>
    <col min="3337" max="3337" width="13.625" style="40" customWidth="1"/>
    <col min="3338" max="3582" width="9" style="40"/>
    <col min="3583" max="3583" width="5.375" style="40" customWidth="1"/>
    <col min="3584" max="3584" width="9.75" style="40" customWidth="1"/>
    <col min="3585" max="3587" width="9" style="40"/>
    <col min="3588" max="3588" width="17.625" style="40" customWidth="1"/>
    <col min="3589" max="3589" width="13.125" style="40" customWidth="1"/>
    <col min="3590" max="3590" width="11.5" style="40" customWidth="1"/>
    <col min="3591" max="3591" width="12.5" style="40" customWidth="1"/>
    <col min="3592" max="3592" width="9" style="40"/>
    <col min="3593" max="3593" width="13.625" style="40" customWidth="1"/>
    <col min="3594" max="3838" width="9" style="40"/>
    <col min="3839" max="3839" width="5.375" style="40" customWidth="1"/>
    <col min="3840" max="3840" width="9.75" style="40" customWidth="1"/>
    <col min="3841" max="3843" width="9" style="40"/>
    <col min="3844" max="3844" width="17.625" style="40" customWidth="1"/>
    <col min="3845" max="3845" width="13.125" style="40" customWidth="1"/>
    <col min="3846" max="3846" width="11.5" style="40" customWidth="1"/>
    <col min="3847" max="3847" width="12.5" style="40" customWidth="1"/>
    <col min="3848" max="3848" width="9" style="40"/>
    <col min="3849" max="3849" width="13.625" style="40" customWidth="1"/>
    <col min="3850" max="4094" width="9" style="40"/>
    <col min="4095" max="4095" width="5.375" style="40" customWidth="1"/>
    <col min="4096" max="4096" width="9.75" style="40" customWidth="1"/>
    <col min="4097" max="4099" width="9" style="40"/>
    <col min="4100" max="4100" width="17.625" style="40" customWidth="1"/>
    <col min="4101" max="4101" width="13.125" style="40" customWidth="1"/>
    <col min="4102" max="4102" width="11.5" style="40" customWidth="1"/>
    <col min="4103" max="4103" width="12.5" style="40" customWidth="1"/>
    <col min="4104" max="4104" width="9" style="40"/>
    <col min="4105" max="4105" width="13.625" style="40" customWidth="1"/>
    <col min="4106" max="4350" width="9" style="40"/>
    <col min="4351" max="4351" width="5.375" style="40" customWidth="1"/>
    <col min="4352" max="4352" width="9.75" style="40" customWidth="1"/>
    <col min="4353" max="4355" width="9" style="40"/>
    <col min="4356" max="4356" width="17.625" style="40" customWidth="1"/>
    <col min="4357" max="4357" width="13.125" style="40" customWidth="1"/>
    <col min="4358" max="4358" width="11.5" style="40" customWidth="1"/>
    <col min="4359" max="4359" width="12.5" style="40" customWidth="1"/>
    <col min="4360" max="4360" width="9" style="40"/>
    <col min="4361" max="4361" width="13.625" style="40" customWidth="1"/>
    <col min="4362" max="4606" width="9" style="40"/>
    <col min="4607" max="4607" width="5.375" style="40" customWidth="1"/>
    <col min="4608" max="4608" width="9.75" style="40" customWidth="1"/>
    <col min="4609" max="4611" width="9" style="40"/>
    <col min="4612" max="4612" width="17.625" style="40" customWidth="1"/>
    <col min="4613" max="4613" width="13.125" style="40" customWidth="1"/>
    <col min="4614" max="4614" width="11.5" style="40" customWidth="1"/>
    <col min="4615" max="4615" width="12.5" style="40" customWidth="1"/>
    <col min="4616" max="4616" width="9" style="40"/>
    <col min="4617" max="4617" width="13.625" style="40" customWidth="1"/>
    <col min="4618" max="4862" width="9" style="40"/>
    <col min="4863" max="4863" width="5.375" style="40" customWidth="1"/>
    <col min="4864" max="4864" width="9.75" style="40" customWidth="1"/>
    <col min="4865" max="4867" width="9" style="40"/>
    <col min="4868" max="4868" width="17.625" style="40" customWidth="1"/>
    <col min="4869" max="4869" width="13.125" style="40" customWidth="1"/>
    <col min="4870" max="4870" width="11.5" style="40" customWidth="1"/>
    <col min="4871" max="4871" width="12.5" style="40" customWidth="1"/>
    <col min="4872" max="4872" width="9" style="40"/>
    <col min="4873" max="4873" width="13.625" style="40" customWidth="1"/>
    <col min="4874" max="5118" width="9" style="40"/>
    <col min="5119" max="5119" width="5.375" style="40" customWidth="1"/>
    <col min="5120" max="5120" width="9.75" style="40" customWidth="1"/>
    <col min="5121" max="5123" width="9" style="40"/>
    <col min="5124" max="5124" width="17.625" style="40" customWidth="1"/>
    <col min="5125" max="5125" width="13.125" style="40" customWidth="1"/>
    <col min="5126" max="5126" width="11.5" style="40" customWidth="1"/>
    <col min="5127" max="5127" width="12.5" style="40" customWidth="1"/>
    <col min="5128" max="5128" width="9" style="40"/>
    <col min="5129" max="5129" width="13.625" style="40" customWidth="1"/>
    <col min="5130" max="5374" width="9" style="40"/>
    <col min="5375" max="5375" width="5.375" style="40" customWidth="1"/>
    <col min="5376" max="5376" width="9.75" style="40" customWidth="1"/>
    <col min="5377" max="5379" width="9" style="40"/>
    <col min="5380" max="5380" width="17.625" style="40" customWidth="1"/>
    <col min="5381" max="5381" width="13.125" style="40" customWidth="1"/>
    <col min="5382" max="5382" width="11.5" style="40" customWidth="1"/>
    <col min="5383" max="5383" width="12.5" style="40" customWidth="1"/>
    <col min="5384" max="5384" width="9" style="40"/>
    <col min="5385" max="5385" width="13.625" style="40" customWidth="1"/>
    <col min="5386" max="5630" width="9" style="40"/>
    <col min="5631" max="5631" width="5.375" style="40" customWidth="1"/>
    <col min="5632" max="5632" width="9.75" style="40" customWidth="1"/>
    <col min="5633" max="5635" width="9" style="40"/>
    <col min="5636" max="5636" width="17.625" style="40" customWidth="1"/>
    <col min="5637" max="5637" width="13.125" style="40" customWidth="1"/>
    <col min="5638" max="5638" width="11.5" style="40" customWidth="1"/>
    <col min="5639" max="5639" width="12.5" style="40" customWidth="1"/>
    <col min="5640" max="5640" width="9" style="40"/>
    <col min="5641" max="5641" width="13.625" style="40" customWidth="1"/>
    <col min="5642" max="5886" width="9" style="40"/>
    <col min="5887" max="5887" width="5.375" style="40" customWidth="1"/>
    <col min="5888" max="5888" width="9.75" style="40" customWidth="1"/>
    <col min="5889" max="5891" width="9" style="40"/>
    <col min="5892" max="5892" width="17.625" style="40" customWidth="1"/>
    <col min="5893" max="5893" width="13.125" style="40" customWidth="1"/>
    <col min="5894" max="5894" width="11.5" style="40" customWidth="1"/>
    <col min="5895" max="5895" width="12.5" style="40" customWidth="1"/>
    <col min="5896" max="5896" width="9" style="40"/>
    <col min="5897" max="5897" width="13.625" style="40" customWidth="1"/>
    <col min="5898" max="6142" width="9" style="40"/>
    <col min="6143" max="6143" width="5.375" style="40" customWidth="1"/>
    <col min="6144" max="6144" width="9.75" style="40" customWidth="1"/>
    <col min="6145" max="6147" width="9" style="40"/>
    <col min="6148" max="6148" width="17.625" style="40" customWidth="1"/>
    <col min="6149" max="6149" width="13.125" style="40" customWidth="1"/>
    <col min="6150" max="6150" width="11.5" style="40" customWidth="1"/>
    <col min="6151" max="6151" width="12.5" style="40" customWidth="1"/>
    <col min="6152" max="6152" width="9" style="40"/>
    <col min="6153" max="6153" width="13.625" style="40" customWidth="1"/>
    <col min="6154" max="6398" width="9" style="40"/>
    <col min="6399" max="6399" width="5.375" style="40" customWidth="1"/>
    <col min="6400" max="6400" width="9.75" style="40" customWidth="1"/>
    <col min="6401" max="6403" width="9" style="40"/>
    <col min="6404" max="6404" width="17.625" style="40" customWidth="1"/>
    <col min="6405" max="6405" width="13.125" style="40" customWidth="1"/>
    <col min="6406" max="6406" width="11.5" style="40" customWidth="1"/>
    <col min="6407" max="6407" width="12.5" style="40" customWidth="1"/>
    <col min="6408" max="6408" width="9" style="40"/>
    <col min="6409" max="6409" width="13.625" style="40" customWidth="1"/>
    <col min="6410" max="6654" width="9" style="40"/>
    <col min="6655" max="6655" width="5.375" style="40" customWidth="1"/>
    <col min="6656" max="6656" width="9.75" style="40" customWidth="1"/>
    <col min="6657" max="6659" width="9" style="40"/>
    <col min="6660" max="6660" width="17.625" style="40" customWidth="1"/>
    <col min="6661" max="6661" width="13.125" style="40" customWidth="1"/>
    <col min="6662" max="6662" width="11.5" style="40" customWidth="1"/>
    <col min="6663" max="6663" width="12.5" style="40" customWidth="1"/>
    <col min="6664" max="6664" width="9" style="40"/>
    <col min="6665" max="6665" width="13.625" style="40" customWidth="1"/>
    <col min="6666" max="6910" width="9" style="40"/>
    <col min="6911" max="6911" width="5.375" style="40" customWidth="1"/>
    <col min="6912" max="6912" width="9.75" style="40" customWidth="1"/>
    <col min="6913" max="6915" width="9" style="40"/>
    <col min="6916" max="6916" width="17.625" style="40" customWidth="1"/>
    <col min="6917" max="6917" width="13.125" style="40" customWidth="1"/>
    <col min="6918" max="6918" width="11.5" style="40" customWidth="1"/>
    <col min="6919" max="6919" width="12.5" style="40" customWidth="1"/>
    <col min="6920" max="6920" width="9" style="40"/>
    <col min="6921" max="6921" width="13.625" style="40" customWidth="1"/>
    <col min="6922" max="7166" width="9" style="40"/>
    <col min="7167" max="7167" width="5.375" style="40" customWidth="1"/>
    <col min="7168" max="7168" width="9.75" style="40" customWidth="1"/>
    <col min="7169" max="7171" width="9" style="40"/>
    <col min="7172" max="7172" width="17.625" style="40" customWidth="1"/>
    <col min="7173" max="7173" width="13.125" style="40" customWidth="1"/>
    <col min="7174" max="7174" width="11.5" style="40" customWidth="1"/>
    <col min="7175" max="7175" width="12.5" style="40" customWidth="1"/>
    <col min="7176" max="7176" width="9" style="40"/>
    <col min="7177" max="7177" width="13.625" style="40" customWidth="1"/>
    <col min="7178" max="7422" width="9" style="40"/>
    <col min="7423" max="7423" width="5.375" style="40" customWidth="1"/>
    <col min="7424" max="7424" width="9.75" style="40" customWidth="1"/>
    <col min="7425" max="7427" width="9" style="40"/>
    <col min="7428" max="7428" width="17.625" style="40" customWidth="1"/>
    <col min="7429" max="7429" width="13.125" style="40" customWidth="1"/>
    <col min="7430" max="7430" width="11.5" style="40" customWidth="1"/>
    <col min="7431" max="7431" width="12.5" style="40" customWidth="1"/>
    <col min="7432" max="7432" width="9" style="40"/>
    <col min="7433" max="7433" width="13.625" style="40" customWidth="1"/>
    <col min="7434" max="7678" width="9" style="40"/>
    <col min="7679" max="7679" width="5.375" style="40" customWidth="1"/>
    <col min="7680" max="7680" width="9.75" style="40" customWidth="1"/>
    <col min="7681" max="7683" width="9" style="40"/>
    <col min="7684" max="7684" width="17.625" style="40" customWidth="1"/>
    <col min="7685" max="7685" width="13.125" style="40" customWidth="1"/>
    <col min="7686" max="7686" width="11.5" style="40" customWidth="1"/>
    <col min="7687" max="7687" width="12.5" style="40" customWidth="1"/>
    <col min="7688" max="7688" width="9" style="40"/>
    <col min="7689" max="7689" width="13.625" style="40" customWidth="1"/>
    <col min="7690" max="7934" width="9" style="40"/>
    <col min="7935" max="7935" width="5.375" style="40" customWidth="1"/>
    <col min="7936" max="7936" width="9.75" style="40" customWidth="1"/>
    <col min="7937" max="7939" width="9" style="40"/>
    <col min="7940" max="7940" width="17.625" style="40" customWidth="1"/>
    <col min="7941" max="7941" width="13.125" style="40" customWidth="1"/>
    <col min="7942" max="7942" width="11.5" style="40" customWidth="1"/>
    <col min="7943" max="7943" width="12.5" style="40" customWidth="1"/>
    <col min="7944" max="7944" width="9" style="40"/>
    <col min="7945" max="7945" width="13.625" style="40" customWidth="1"/>
    <col min="7946" max="8190" width="9" style="40"/>
    <col min="8191" max="8191" width="5.375" style="40" customWidth="1"/>
    <col min="8192" max="8192" width="9.75" style="40" customWidth="1"/>
    <col min="8193" max="8195" width="9" style="40"/>
    <col min="8196" max="8196" width="17.625" style="40" customWidth="1"/>
    <col min="8197" max="8197" width="13.125" style="40" customWidth="1"/>
    <col min="8198" max="8198" width="11.5" style="40" customWidth="1"/>
    <col min="8199" max="8199" width="12.5" style="40" customWidth="1"/>
    <col min="8200" max="8200" width="9" style="40"/>
    <col min="8201" max="8201" width="13.625" style="40" customWidth="1"/>
    <col min="8202" max="8446" width="9" style="40"/>
    <col min="8447" max="8447" width="5.375" style="40" customWidth="1"/>
    <col min="8448" max="8448" width="9.75" style="40" customWidth="1"/>
    <col min="8449" max="8451" width="9" style="40"/>
    <col min="8452" max="8452" width="17.625" style="40" customWidth="1"/>
    <col min="8453" max="8453" width="13.125" style="40" customWidth="1"/>
    <col min="8454" max="8454" width="11.5" style="40" customWidth="1"/>
    <col min="8455" max="8455" width="12.5" style="40" customWidth="1"/>
    <col min="8456" max="8456" width="9" style="40"/>
    <col min="8457" max="8457" width="13.625" style="40" customWidth="1"/>
    <col min="8458" max="8702" width="9" style="40"/>
    <col min="8703" max="8703" width="5.375" style="40" customWidth="1"/>
    <col min="8704" max="8704" width="9.75" style="40" customWidth="1"/>
    <col min="8705" max="8707" width="9" style="40"/>
    <col min="8708" max="8708" width="17.625" style="40" customWidth="1"/>
    <col min="8709" max="8709" width="13.125" style="40" customWidth="1"/>
    <col min="8710" max="8710" width="11.5" style="40" customWidth="1"/>
    <col min="8711" max="8711" width="12.5" style="40" customWidth="1"/>
    <col min="8712" max="8712" width="9" style="40"/>
    <col min="8713" max="8713" width="13.625" style="40" customWidth="1"/>
    <col min="8714" max="8958" width="9" style="40"/>
    <col min="8959" max="8959" width="5.375" style="40" customWidth="1"/>
    <col min="8960" max="8960" width="9.75" style="40" customWidth="1"/>
    <col min="8961" max="8963" width="9" style="40"/>
    <col min="8964" max="8964" width="17.625" style="40" customWidth="1"/>
    <col min="8965" max="8965" width="13.125" style="40" customWidth="1"/>
    <col min="8966" max="8966" width="11.5" style="40" customWidth="1"/>
    <col min="8967" max="8967" width="12.5" style="40" customWidth="1"/>
    <col min="8968" max="8968" width="9" style="40"/>
    <col min="8969" max="8969" width="13.625" style="40" customWidth="1"/>
    <col min="8970" max="9214" width="9" style="40"/>
    <col min="9215" max="9215" width="5.375" style="40" customWidth="1"/>
    <col min="9216" max="9216" width="9.75" style="40" customWidth="1"/>
    <col min="9217" max="9219" width="9" style="40"/>
    <col min="9220" max="9220" width="17.625" style="40" customWidth="1"/>
    <col min="9221" max="9221" width="13.125" style="40" customWidth="1"/>
    <col min="9222" max="9222" width="11.5" style="40" customWidth="1"/>
    <col min="9223" max="9223" width="12.5" style="40" customWidth="1"/>
    <col min="9224" max="9224" width="9" style="40"/>
    <col min="9225" max="9225" width="13.625" style="40" customWidth="1"/>
    <col min="9226" max="9470" width="9" style="40"/>
    <col min="9471" max="9471" width="5.375" style="40" customWidth="1"/>
    <col min="9472" max="9472" width="9.75" style="40" customWidth="1"/>
    <col min="9473" max="9475" width="9" style="40"/>
    <col min="9476" max="9476" width="17.625" style="40" customWidth="1"/>
    <col min="9477" max="9477" width="13.125" style="40" customWidth="1"/>
    <col min="9478" max="9478" width="11.5" style="40" customWidth="1"/>
    <col min="9479" max="9479" width="12.5" style="40" customWidth="1"/>
    <col min="9480" max="9480" width="9" style="40"/>
    <col min="9481" max="9481" width="13.625" style="40" customWidth="1"/>
    <col min="9482" max="9726" width="9" style="40"/>
    <col min="9727" max="9727" width="5.375" style="40" customWidth="1"/>
    <col min="9728" max="9728" width="9.75" style="40" customWidth="1"/>
    <col min="9729" max="9731" width="9" style="40"/>
    <col min="9732" max="9732" width="17.625" style="40" customWidth="1"/>
    <col min="9733" max="9733" width="13.125" style="40" customWidth="1"/>
    <col min="9734" max="9734" width="11.5" style="40" customWidth="1"/>
    <col min="9735" max="9735" width="12.5" style="40" customWidth="1"/>
    <col min="9736" max="9736" width="9" style="40"/>
    <col min="9737" max="9737" width="13.625" style="40" customWidth="1"/>
    <col min="9738" max="9982" width="9" style="40"/>
    <col min="9983" max="9983" width="5.375" style="40" customWidth="1"/>
    <col min="9984" max="9984" width="9.75" style="40" customWidth="1"/>
    <col min="9985" max="9987" width="9" style="40"/>
    <col min="9988" max="9988" width="17.625" style="40" customWidth="1"/>
    <col min="9989" max="9989" width="13.125" style="40" customWidth="1"/>
    <col min="9990" max="9990" width="11.5" style="40" customWidth="1"/>
    <col min="9991" max="9991" width="12.5" style="40" customWidth="1"/>
    <col min="9992" max="9992" width="9" style="40"/>
    <col min="9993" max="9993" width="13.625" style="40" customWidth="1"/>
    <col min="9994" max="10238" width="9" style="40"/>
    <col min="10239" max="10239" width="5.375" style="40" customWidth="1"/>
    <col min="10240" max="10240" width="9.75" style="40" customWidth="1"/>
    <col min="10241" max="10243" width="9" style="40"/>
    <col min="10244" max="10244" width="17.625" style="40" customWidth="1"/>
    <col min="10245" max="10245" width="13.125" style="40" customWidth="1"/>
    <col min="10246" max="10246" width="11.5" style="40" customWidth="1"/>
    <col min="10247" max="10247" width="12.5" style="40" customWidth="1"/>
    <col min="10248" max="10248" width="9" style="40"/>
    <col min="10249" max="10249" width="13.625" style="40" customWidth="1"/>
    <col min="10250" max="10494" width="9" style="40"/>
    <col min="10495" max="10495" width="5.375" style="40" customWidth="1"/>
    <col min="10496" max="10496" width="9.75" style="40" customWidth="1"/>
    <col min="10497" max="10499" width="9" style="40"/>
    <col min="10500" max="10500" width="17.625" style="40" customWidth="1"/>
    <col min="10501" max="10501" width="13.125" style="40" customWidth="1"/>
    <col min="10502" max="10502" width="11.5" style="40" customWidth="1"/>
    <col min="10503" max="10503" width="12.5" style="40" customWidth="1"/>
    <col min="10504" max="10504" width="9" style="40"/>
    <col min="10505" max="10505" width="13.625" style="40" customWidth="1"/>
    <col min="10506" max="10750" width="9" style="40"/>
    <col min="10751" max="10751" width="5.375" style="40" customWidth="1"/>
    <col min="10752" max="10752" width="9.75" style="40" customWidth="1"/>
    <col min="10753" max="10755" width="9" style="40"/>
    <col min="10756" max="10756" width="17.625" style="40" customWidth="1"/>
    <col min="10757" max="10757" width="13.125" style="40" customWidth="1"/>
    <col min="10758" max="10758" width="11.5" style="40" customWidth="1"/>
    <col min="10759" max="10759" width="12.5" style="40" customWidth="1"/>
    <col min="10760" max="10760" width="9" style="40"/>
    <col min="10761" max="10761" width="13.625" style="40" customWidth="1"/>
    <col min="10762" max="11006" width="9" style="40"/>
    <col min="11007" max="11007" width="5.375" style="40" customWidth="1"/>
    <col min="11008" max="11008" width="9.75" style="40" customWidth="1"/>
    <col min="11009" max="11011" width="9" style="40"/>
    <col min="11012" max="11012" width="17.625" style="40" customWidth="1"/>
    <col min="11013" max="11013" width="13.125" style="40" customWidth="1"/>
    <col min="11014" max="11014" width="11.5" style="40" customWidth="1"/>
    <col min="11015" max="11015" width="12.5" style="40" customWidth="1"/>
    <col min="11016" max="11016" width="9" style="40"/>
    <col min="11017" max="11017" width="13.625" style="40" customWidth="1"/>
    <col min="11018" max="11262" width="9" style="40"/>
    <col min="11263" max="11263" width="5.375" style="40" customWidth="1"/>
    <col min="11264" max="11264" width="9.75" style="40" customWidth="1"/>
    <col min="11265" max="11267" width="9" style="40"/>
    <col min="11268" max="11268" width="17.625" style="40" customWidth="1"/>
    <col min="11269" max="11269" width="13.125" style="40" customWidth="1"/>
    <col min="11270" max="11270" width="11.5" style="40" customWidth="1"/>
    <col min="11271" max="11271" width="12.5" style="40" customWidth="1"/>
    <col min="11272" max="11272" width="9" style="40"/>
    <col min="11273" max="11273" width="13.625" style="40" customWidth="1"/>
    <col min="11274" max="11518" width="9" style="40"/>
    <col min="11519" max="11519" width="5.375" style="40" customWidth="1"/>
    <col min="11520" max="11520" width="9.75" style="40" customWidth="1"/>
    <col min="11521" max="11523" width="9" style="40"/>
    <col min="11524" max="11524" width="17.625" style="40" customWidth="1"/>
    <col min="11525" max="11525" width="13.125" style="40" customWidth="1"/>
    <col min="11526" max="11526" width="11.5" style="40" customWidth="1"/>
    <col min="11527" max="11527" width="12.5" style="40" customWidth="1"/>
    <col min="11528" max="11528" width="9" style="40"/>
    <col min="11529" max="11529" width="13.625" style="40" customWidth="1"/>
    <col min="11530" max="11774" width="9" style="40"/>
    <col min="11775" max="11775" width="5.375" style="40" customWidth="1"/>
    <col min="11776" max="11776" width="9.75" style="40" customWidth="1"/>
    <col min="11777" max="11779" width="9" style="40"/>
    <col min="11780" max="11780" width="17.625" style="40" customWidth="1"/>
    <col min="11781" max="11781" width="13.125" style="40" customWidth="1"/>
    <col min="11782" max="11782" width="11.5" style="40" customWidth="1"/>
    <col min="11783" max="11783" width="12.5" style="40" customWidth="1"/>
    <col min="11784" max="11784" width="9" style="40"/>
    <col min="11785" max="11785" width="13.625" style="40" customWidth="1"/>
    <col min="11786" max="12030" width="9" style="40"/>
    <col min="12031" max="12031" width="5.375" style="40" customWidth="1"/>
    <col min="12032" max="12032" width="9.75" style="40" customWidth="1"/>
    <col min="12033" max="12035" width="9" style="40"/>
    <col min="12036" max="12036" width="17.625" style="40" customWidth="1"/>
    <col min="12037" max="12037" width="13.125" style="40" customWidth="1"/>
    <col min="12038" max="12038" width="11.5" style="40" customWidth="1"/>
    <col min="12039" max="12039" width="12.5" style="40" customWidth="1"/>
    <col min="12040" max="12040" width="9" style="40"/>
    <col min="12041" max="12041" width="13.625" style="40" customWidth="1"/>
    <col min="12042" max="12286" width="9" style="40"/>
    <col min="12287" max="12287" width="5.375" style="40" customWidth="1"/>
    <col min="12288" max="12288" width="9.75" style="40" customWidth="1"/>
    <col min="12289" max="12291" width="9" style="40"/>
    <col min="12292" max="12292" width="17.625" style="40" customWidth="1"/>
    <col min="12293" max="12293" width="13.125" style="40" customWidth="1"/>
    <col min="12294" max="12294" width="11.5" style="40" customWidth="1"/>
    <col min="12295" max="12295" width="12.5" style="40" customWidth="1"/>
    <col min="12296" max="12296" width="9" style="40"/>
    <col min="12297" max="12297" width="13.625" style="40" customWidth="1"/>
    <col min="12298" max="12542" width="9" style="40"/>
    <col min="12543" max="12543" width="5.375" style="40" customWidth="1"/>
    <col min="12544" max="12544" width="9.75" style="40" customWidth="1"/>
    <col min="12545" max="12547" width="9" style="40"/>
    <col min="12548" max="12548" width="17.625" style="40" customWidth="1"/>
    <col min="12549" max="12549" width="13.125" style="40" customWidth="1"/>
    <col min="12550" max="12550" width="11.5" style="40" customWidth="1"/>
    <col min="12551" max="12551" width="12.5" style="40" customWidth="1"/>
    <col min="12552" max="12552" width="9" style="40"/>
    <col min="12553" max="12553" width="13.625" style="40" customWidth="1"/>
    <col min="12554" max="12798" width="9" style="40"/>
    <col min="12799" max="12799" width="5.375" style="40" customWidth="1"/>
    <col min="12800" max="12800" width="9.75" style="40" customWidth="1"/>
    <col min="12801" max="12803" width="9" style="40"/>
    <col min="12804" max="12804" width="17.625" style="40" customWidth="1"/>
    <col min="12805" max="12805" width="13.125" style="40" customWidth="1"/>
    <col min="12806" max="12806" width="11.5" style="40" customWidth="1"/>
    <col min="12807" max="12807" width="12.5" style="40" customWidth="1"/>
    <col min="12808" max="12808" width="9" style="40"/>
    <col min="12809" max="12809" width="13.625" style="40" customWidth="1"/>
    <col min="12810" max="13054" width="9" style="40"/>
    <col min="13055" max="13055" width="5.375" style="40" customWidth="1"/>
    <col min="13056" max="13056" width="9.75" style="40" customWidth="1"/>
    <col min="13057" max="13059" width="9" style="40"/>
    <col min="13060" max="13060" width="17.625" style="40" customWidth="1"/>
    <col min="13061" max="13061" width="13.125" style="40" customWidth="1"/>
    <col min="13062" max="13062" width="11.5" style="40" customWidth="1"/>
    <col min="13063" max="13063" width="12.5" style="40" customWidth="1"/>
    <col min="13064" max="13064" width="9" style="40"/>
    <col min="13065" max="13065" width="13.625" style="40" customWidth="1"/>
    <col min="13066" max="13310" width="9" style="40"/>
    <col min="13311" max="13311" width="5.375" style="40" customWidth="1"/>
    <col min="13312" max="13312" width="9.75" style="40" customWidth="1"/>
    <col min="13313" max="13315" width="9" style="40"/>
    <col min="13316" max="13316" width="17.625" style="40" customWidth="1"/>
    <col min="13317" max="13317" width="13.125" style="40" customWidth="1"/>
    <col min="13318" max="13318" width="11.5" style="40" customWidth="1"/>
    <col min="13319" max="13319" width="12.5" style="40" customWidth="1"/>
    <col min="13320" max="13320" width="9" style="40"/>
    <col min="13321" max="13321" width="13.625" style="40" customWidth="1"/>
    <col min="13322" max="13566" width="9" style="40"/>
    <col min="13567" max="13567" width="5.375" style="40" customWidth="1"/>
    <col min="13568" max="13568" width="9.75" style="40" customWidth="1"/>
    <col min="13569" max="13571" width="9" style="40"/>
    <col min="13572" max="13572" width="17.625" style="40" customWidth="1"/>
    <col min="13573" max="13573" width="13.125" style="40" customWidth="1"/>
    <col min="13574" max="13574" width="11.5" style="40" customWidth="1"/>
    <col min="13575" max="13575" width="12.5" style="40" customWidth="1"/>
    <col min="13576" max="13576" width="9" style="40"/>
    <col min="13577" max="13577" width="13.625" style="40" customWidth="1"/>
    <col min="13578" max="13822" width="9" style="40"/>
    <col min="13823" max="13823" width="5.375" style="40" customWidth="1"/>
    <col min="13824" max="13824" width="9.75" style="40" customWidth="1"/>
    <col min="13825" max="13827" width="9" style="40"/>
    <col min="13828" max="13828" width="17.625" style="40" customWidth="1"/>
    <col min="13829" max="13829" width="13.125" style="40" customWidth="1"/>
    <col min="13830" max="13830" width="11.5" style="40" customWidth="1"/>
    <col min="13831" max="13831" width="12.5" style="40" customWidth="1"/>
    <col min="13832" max="13832" width="9" style="40"/>
    <col min="13833" max="13833" width="13.625" style="40" customWidth="1"/>
    <col min="13834" max="14078" width="9" style="40"/>
    <col min="14079" max="14079" width="5.375" style="40" customWidth="1"/>
    <col min="14080" max="14080" width="9.75" style="40" customWidth="1"/>
    <col min="14081" max="14083" width="9" style="40"/>
    <col min="14084" max="14084" width="17.625" style="40" customWidth="1"/>
    <col min="14085" max="14085" width="13.125" style="40" customWidth="1"/>
    <col min="14086" max="14086" width="11.5" style="40" customWidth="1"/>
    <col min="14087" max="14087" width="12.5" style="40" customWidth="1"/>
    <col min="14088" max="14088" width="9" style="40"/>
    <col min="14089" max="14089" width="13.625" style="40" customWidth="1"/>
    <col min="14090" max="14334" width="9" style="40"/>
    <col min="14335" max="14335" width="5.375" style="40" customWidth="1"/>
    <col min="14336" max="14336" width="9.75" style="40" customWidth="1"/>
    <col min="14337" max="14339" width="9" style="40"/>
    <col min="14340" max="14340" width="17.625" style="40" customWidth="1"/>
    <col min="14341" max="14341" width="13.125" style="40" customWidth="1"/>
    <col min="14342" max="14342" width="11.5" style="40" customWidth="1"/>
    <col min="14343" max="14343" width="12.5" style="40" customWidth="1"/>
    <col min="14344" max="14344" width="9" style="40"/>
    <col min="14345" max="14345" width="13.625" style="40" customWidth="1"/>
    <col min="14346" max="14590" width="9" style="40"/>
    <col min="14591" max="14591" width="5.375" style="40" customWidth="1"/>
    <col min="14592" max="14592" width="9.75" style="40" customWidth="1"/>
    <col min="14593" max="14595" width="9" style="40"/>
    <col min="14596" max="14596" width="17.625" style="40" customWidth="1"/>
    <col min="14597" max="14597" width="13.125" style="40" customWidth="1"/>
    <col min="14598" max="14598" width="11.5" style="40" customWidth="1"/>
    <col min="14599" max="14599" width="12.5" style="40" customWidth="1"/>
    <col min="14600" max="14600" width="9" style="40"/>
    <col min="14601" max="14601" width="13.625" style="40" customWidth="1"/>
    <col min="14602" max="14846" width="9" style="40"/>
    <col min="14847" max="14847" width="5.375" style="40" customWidth="1"/>
    <col min="14848" max="14848" width="9.75" style="40" customWidth="1"/>
    <col min="14849" max="14851" width="9" style="40"/>
    <col min="14852" max="14852" width="17.625" style="40" customWidth="1"/>
    <col min="14853" max="14853" width="13.125" style="40" customWidth="1"/>
    <col min="14854" max="14854" width="11.5" style="40" customWidth="1"/>
    <col min="14855" max="14855" width="12.5" style="40" customWidth="1"/>
    <col min="14856" max="14856" width="9" style="40"/>
    <col min="14857" max="14857" width="13.625" style="40" customWidth="1"/>
    <col min="14858" max="15102" width="9" style="40"/>
    <col min="15103" max="15103" width="5.375" style="40" customWidth="1"/>
    <col min="15104" max="15104" width="9.75" style="40" customWidth="1"/>
    <col min="15105" max="15107" width="9" style="40"/>
    <col min="15108" max="15108" width="17.625" style="40" customWidth="1"/>
    <col min="15109" max="15109" width="13.125" style="40" customWidth="1"/>
    <col min="15110" max="15110" width="11.5" style="40" customWidth="1"/>
    <col min="15111" max="15111" width="12.5" style="40" customWidth="1"/>
    <col min="15112" max="15112" width="9" style="40"/>
    <col min="15113" max="15113" width="13.625" style="40" customWidth="1"/>
    <col min="15114" max="15358" width="9" style="40"/>
    <col min="15359" max="15359" width="5.375" style="40" customWidth="1"/>
    <col min="15360" max="15360" width="9.75" style="40" customWidth="1"/>
    <col min="15361" max="15363" width="9" style="40"/>
    <col min="15364" max="15364" width="17.625" style="40" customWidth="1"/>
    <col min="15365" max="15365" width="13.125" style="40" customWidth="1"/>
    <col min="15366" max="15366" width="11.5" style="40" customWidth="1"/>
    <col min="15367" max="15367" width="12.5" style="40" customWidth="1"/>
    <col min="15368" max="15368" width="9" style="40"/>
    <col min="15369" max="15369" width="13.625" style="40" customWidth="1"/>
    <col min="15370" max="15614" width="9" style="40"/>
    <col min="15615" max="15615" width="5.375" style="40" customWidth="1"/>
    <col min="15616" max="15616" width="9.75" style="40" customWidth="1"/>
    <col min="15617" max="15619" width="9" style="40"/>
    <col min="15620" max="15620" width="17.625" style="40" customWidth="1"/>
    <col min="15621" max="15621" width="13.125" style="40" customWidth="1"/>
    <col min="15622" max="15622" width="11.5" style="40" customWidth="1"/>
    <col min="15623" max="15623" width="12.5" style="40" customWidth="1"/>
    <col min="15624" max="15624" width="9" style="40"/>
    <col min="15625" max="15625" width="13.625" style="40" customWidth="1"/>
    <col min="15626" max="15870" width="9" style="40"/>
    <col min="15871" max="15871" width="5.375" style="40" customWidth="1"/>
    <col min="15872" max="15872" width="9.75" style="40" customWidth="1"/>
    <col min="15873" max="15875" width="9" style="40"/>
    <col min="15876" max="15876" width="17.625" style="40" customWidth="1"/>
    <col min="15877" max="15877" width="13.125" style="40" customWidth="1"/>
    <col min="15878" max="15878" width="11.5" style="40" customWidth="1"/>
    <col min="15879" max="15879" width="12.5" style="40" customWidth="1"/>
    <col min="15880" max="15880" width="9" style="40"/>
    <col min="15881" max="15881" width="13.625" style="40" customWidth="1"/>
    <col min="15882" max="16126" width="9" style="40"/>
    <col min="16127" max="16127" width="5.375" style="40" customWidth="1"/>
    <col min="16128" max="16128" width="9.75" style="40" customWidth="1"/>
    <col min="16129" max="16131" width="9" style="40"/>
    <col min="16132" max="16132" width="17.625" style="40" customWidth="1"/>
    <col min="16133" max="16133" width="13.125" style="40" customWidth="1"/>
    <col min="16134" max="16134" width="11.5" style="40" customWidth="1"/>
    <col min="16135" max="16135" width="12.5" style="40" customWidth="1"/>
    <col min="16136" max="16136" width="9" style="40"/>
    <col min="16137" max="16137" width="13.625" style="40" customWidth="1"/>
    <col min="16138" max="16384" width="9" style="40"/>
  </cols>
  <sheetData>
    <row r="1" spans="1:10" ht="42" customHeight="1" x14ac:dyDescent="0.2">
      <c r="A1" s="143"/>
      <c r="B1" s="144"/>
      <c r="C1" s="144"/>
      <c r="D1" s="144"/>
      <c r="E1" s="144"/>
      <c r="F1" s="144"/>
      <c r="G1" s="144"/>
      <c r="H1" s="144"/>
      <c r="I1" s="145"/>
    </row>
    <row r="2" spans="1:10" ht="18.75" x14ac:dyDescent="0.3">
      <c r="A2" s="146" t="s">
        <v>187</v>
      </c>
      <c r="B2" s="147"/>
      <c r="C2" s="147"/>
      <c r="D2" s="147"/>
      <c r="E2" s="147"/>
      <c r="F2" s="147"/>
      <c r="G2" s="147"/>
      <c r="H2" s="147"/>
      <c r="I2" s="148"/>
    </row>
    <row r="3" spans="1:10" ht="13.5" thickBot="1" x14ac:dyDescent="0.25">
      <c r="A3" s="149" t="s">
        <v>188</v>
      </c>
      <c r="B3" s="150"/>
      <c r="C3" s="150"/>
      <c r="D3" s="150"/>
      <c r="E3" s="150"/>
      <c r="F3" s="150"/>
      <c r="G3" s="150"/>
      <c r="H3" s="150"/>
      <c r="I3" s="151"/>
    </row>
    <row r="4" spans="1:10" x14ac:dyDescent="0.2">
      <c r="A4" s="41" t="s">
        <v>189</v>
      </c>
      <c r="B4" s="42"/>
      <c r="C4" s="43"/>
      <c r="D4" s="43"/>
      <c r="E4" s="43"/>
      <c r="F4" s="43"/>
      <c r="G4" s="44"/>
      <c r="H4" s="43"/>
      <c r="I4" s="45"/>
    </row>
    <row r="5" spans="1:10" ht="15.75" thickBot="1" x14ac:dyDescent="0.3">
      <c r="A5" s="46" t="s">
        <v>200</v>
      </c>
      <c r="B5" s="47"/>
      <c r="C5" s="48"/>
      <c r="D5" s="48"/>
      <c r="E5" s="49"/>
      <c r="F5" s="49"/>
      <c r="G5" s="50"/>
      <c r="H5" s="49"/>
      <c r="I5" s="51"/>
    </row>
    <row r="6" spans="1:10" ht="13.5" thickBot="1" x14ac:dyDescent="0.25">
      <c r="A6" s="52" t="s">
        <v>190</v>
      </c>
      <c r="B6" s="152" t="s">
        <v>191</v>
      </c>
      <c r="C6" s="153"/>
      <c r="D6" s="153"/>
      <c r="E6" s="153"/>
      <c r="F6" s="154"/>
      <c r="G6" s="53" t="s">
        <v>192</v>
      </c>
      <c r="H6" s="54" t="s">
        <v>193</v>
      </c>
      <c r="I6" s="55" t="s">
        <v>194</v>
      </c>
    </row>
    <row r="7" spans="1:10" ht="12.75" x14ac:dyDescent="0.2">
      <c r="A7" s="56" t="s">
        <v>195</v>
      </c>
      <c r="B7" s="57" t="s">
        <v>201</v>
      </c>
      <c r="C7" s="43"/>
      <c r="D7" s="43"/>
      <c r="E7" s="43"/>
      <c r="F7" s="58"/>
      <c r="G7" s="155">
        <v>294.60000000000002</v>
      </c>
      <c r="H7" s="156">
        <v>6.7</v>
      </c>
      <c r="I7" s="157">
        <f>H7*G7</f>
        <v>1973.8200000000002</v>
      </c>
      <c r="J7" s="169"/>
    </row>
    <row r="8" spans="1:10" ht="12.75" x14ac:dyDescent="0.2">
      <c r="A8" s="59"/>
      <c r="B8" s="60" t="s">
        <v>196</v>
      </c>
      <c r="C8" s="61"/>
      <c r="D8" s="61"/>
      <c r="E8" s="61"/>
      <c r="F8" s="62"/>
      <c r="G8" s="155"/>
      <c r="H8" s="156"/>
      <c r="I8" s="158"/>
      <c r="J8" s="169"/>
    </row>
    <row r="9" spans="1:10" ht="12.75" x14ac:dyDescent="0.2">
      <c r="A9" s="63" t="s">
        <v>197</v>
      </c>
      <c r="B9" s="64" t="s">
        <v>202</v>
      </c>
      <c r="C9" s="65"/>
      <c r="D9" s="65"/>
      <c r="E9" s="65"/>
      <c r="F9" s="66"/>
      <c r="G9" s="155">
        <v>299</v>
      </c>
      <c r="H9" s="156">
        <v>6.3</v>
      </c>
      <c r="I9" s="171">
        <f>H9*G9</f>
        <v>1883.7</v>
      </c>
      <c r="J9" s="169"/>
    </row>
    <row r="10" spans="1:10" ht="12.75" x14ac:dyDescent="0.2">
      <c r="A10" s="59"/>
      <c r="B10" s="60" t="s">
        <v>196</v>
      </c>
      <c r="C10" s="61"/>
      <c r="D10" s="61"/>
      <c r="E10" s="61"/>
      <c r="F10" s="62"/>
      <c r="G10" s="170"/>
      <c r="H10" s="156"/>
      <c r="I10" s="158"/>
      <c r="J10" s="169"/>
    </row>
    <row r="11" spans="1:10" ht="12.75" x14ac:dyDescent="0.2">
      <c r="A11" s="63" t="s">
        <v>198</v>
      </c>
      <c r="B11" s="64" t="s">
        <v>203</v>
      </c>
      <c r="C11" s="65"/>
      <c r="D11" s="65"/>
      <c r="E11" s="65"/>
      <c r="F11" s="65"/>
      <c r="G11" s="170">
        <v>134.46</v>
      </c>
      <c r="H11" s="156">
        <v>7.5</v>
      </c>
      <c r="I11" s="171">
        <f t="shared" ref="I11" si="0">H11*G11</f>
        <v>1008.45</v>
      </c>
      <c r="J11" s="67"/>
    </row>
    <row r="12" spans="1:10" ht="12.75" x14ac:dyDescent="0.2">
      <c r="A12" s="59"/>
      <c r="B12" s="60" t="s">
        <v>196</v>
      </c>
      <c r="C12" s="61"/>
      <c r="D12" s="61"/>
      <c r="E12" s="61"/>
      <c r="F12" s="61"/>
      <c r="G12" s="172"/>
      <c r="H12" s="156"/>
      <c r="I12" s="158"/>
      <c r="J12" s="67"/>
    </row>
    <row r="13" spans="1:10" ht="12.75" x14ac:dyDescent="0.2">
      <c r="A13" s="159" t="s">
        <v>199</v>
      </c>
      <c r="B13" s="160"/>
      <c r="C13" s="160"/>
      <c r="D13" s="160"/>
      <c r="E13" s="160"/>
      <c r="F13" s="160"/>
      <c r="G13" s="163">
        <f>SUM(G7:G12)</f>
        <v>728.06000000000006</v>
      </c>
      <c r="H13" s="165"/>
      <c r="I13" s="167">
        <f>SUM(I7:I12)</f>
        <v>4865.97</v>
      </c>
    </row>
    <row r="14" spans="1:10" ht="15.75" thickBot="1" x14ac:dyDescent="0.3">
      <c r="A14" s="161"/>
      <c r="B14" s="162"/>
      <c r="C14" s="162"/>
      <c r="D14" s="162"/>
      <c r="E14" s="162"/>
      <c r="F14" s="162"/>
      <c r="G14" s="164"/>
      <c r="H14" s="166"/>
      <c r="I14" s="168"/>
      <c r="J14" s="68"/>
    </row>
  </sheetData>
  <mergeCells count="19">
    <mergeCell ref="A13:F14"/>
    <mergeCell ref="G13:G14"/>
    <mergeCell ref="H13:H14"/>
    <mergeCell ref="I13:I14"/>
    <mergeCell ref="J7:J8"/>
    <mergeCell ref="G9:G10"/>
    <mergeCell ref="H9:H10"/>
    <mergeCell ref="I9:I10"/>
    <mergeCell ref="J9:J10"/>
    <mergeCell ref="G11:G12"/>
    <mergeCell ref="H11:H12"/>
    <mergeCell ref="I11:I12"/>
    <mergeCell ref="A1:I1"/>
    <mergeCell ref="A2:I2"/>
    <mergeCell ref="A3:I3"/>
    <mergeCell ref="B6:F6"/>
    <mergeCell ref="G7:G8"/>
    <mergeCell ref="H7:H8"/>
    <mergeCell ref="I7:I8"/>
  </mergeCells>
  <pageMargins left="0.511811024" right="0.511811024" top="0.78740157499999996" bottom="0.78740157499999996" header="0.31496062000000002" footer="0.3149606200000000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ORÇAMENTO SINTÉTICO</vt:lpstr>
      <vt:lpstr>CRONOGRAMA</vt:lpstr>
      <vt:lpstr>MEMÓRIA DE CÁLCULO</vt:lpstr>
      <vt:lpstr>BDI</vt:lpstr>
      <vt:lpstr>BDI DIF.</vt:lpstr>
      <vt:lpstr>ARRUAMENTO</vt:lpstr>
      <vt:lpstr>BDI!Area_de_impressao</vt:lpstr>
      <vt:lpstr>'BDI DIF.'!Area_de_impressao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2023-01-31T12:17:09Z</cp:lastPrinted>
  <dcterms:created xsi:type="dcterms:W3CDTF">2023-01-19T20:02:30Z</dcterms:created>
  <dcterms:modified xsi:type="dcterms:W3CDTF">2023-01-31T12:21:10Z</dcterms:modified>
</cp:coreProperties>
</file>